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36" yWindow="-84" windowWidth="11280" windowHeight="9540" tabRatio="812"/>
  </bookViews>
  <sheets>
    <sheet name="CTM 2016" sheetId="1" r:id="rId1"/>
    <sheet name="Odmena CTM tabuľka" sheetId="12" r:id="rId2"/>
    <sheet name="NR" sheetId="2" r:id="rId3"/>
    <sheet name="BnB" sheetId="3" r:id="rId4"/>
    <sheet name="BA" sheetId="4" r:id="rId5"/>
    <sheet name="DS" sheetId="5" r:id="rId6"/>
    <sheet name="KOM." sheetId="6" r:id="rId7"/>
    <sheet name="KE" sheetId="7" r:id="rId8"/>
    <sheet name="MARC." sheetId="8" r:id="rId9"/>
    <sheet name="PD" sheetId="9" r:id="rId10"/>
    <sheet name="ŠAM." sheetId="10" r:id="rId11"/>
    <sheet name="SV" sheetId="11" r:id="rId12"/>
  </sheets>
  <calcPr calcId="144525"/>
</workbook>
</file>

<file path=xl/calcChain.xml><?xml version="1.0" encoding="utf-8"?>
<calcChain xmlns="http://schemas.openxmlformats.org/spreadsheetml/2006/main">
  <c r="I10" i="12" l="1"/>
  <c r="I5" i="12"/>
  <c r="I6" i="12"/>
  <c r="I7" i="12"/>
  <c r="I8" i="12"/>
  <c r="I9" i="12"/>
  <c r="I4" i="12"/>
  <c r="H10" i="12"/>
  <c r="F10" i="12"/>
  <c r="H5" i="12"/>
  <c r="H6" i="12"/>
  <c r="H7" i="12"/>
  <c r="H8" i="12"/>
  <c r="H9" i="12"/>
  <c r="H4" i="12"/>
  <c r="F5" i="12"/>
  <c r="F6" i="12"/>
  <c r="F7" i="12"/>
  <c r="F8" i="12"/>
  <c r="F9" i="12"/>
  <c r="F4" i="12"/>
  <c r="J19" i="1" l="1"/>
  <c r="J16" i="1"/>
  <c r="L2" i="1"/>
  <c r="V18" i="7"/>
  <c r="O13" i="1" l="1"/>
  <c r="O8" i="1"/>
  <c r="O9" i="1"/>
  <c r="O10" i="1"/>
  <c r="O11" i="1"/>
  <c r="O12" i="1"/>
  <c r="O7" i="1"/>
  <c r="D19" i="1" l="1"/>
  <c r="J20" i="1" s="1"/>
  <c r="D18" i="1"/>
  <c r="D17" i="1"/>
  <c r="J18" i="1" s="1"/>
  <c r="D16" i="1"/>
  <c r="J17" i="1" s="1"/>
  <c r="D15" i="1"/>
  <c r="D14" i="1"/>
  <c r="J15" i="1" s="1"/>
  <c r="L3" i="1"/>
  <c r="C24" i="1"/>
  <c r="R17" i="11"/>
  <c r="T18" i="7"/>
  <c r="T17" i="6"/>
  <c r="U17" i="6" s="1"/>
  <c r="C6" i="1" s="1"/>
  <c r="T18" i="4"/>
  <c r="R18" i="4"/>
  <c r="T18" i="5"/>
  <c r="R18" i="5"/>
  <c r="P18" i="5"/>
  <c r="C9" i="1"/>
  <c r="U18" i="9"/>
  <c r="T18" i="10"/>
  <c r="T18" i="3"/>
  <c r="T17" i="11"/>
  <c r="R18" i="2"/>
  <c r="U18" i="2" s="1"/>
  <c r="C2" i="1" s="1"/>
  <c r="T18" i="2"/>
  <c r="T18" i="8"/>
  <c r="R18" i="8"/>
  <c r="P18" i="8"/>
  <c r="L18" i="7"/>
  <c r="J18" i="7"/>
  <c r="H18" i="7"/>
  <c r="P18" i="7"/>
  <c r="R18" i="7"/>
  <c r="R18" i="3"/>
  <c r="P17" i="11"/>
  <c r="N18" i="10"/>
  <c r="L18" i="10"/>
  <c r="P18" i="3"/>
  <c r="P18" i="9"/>
  <c r="P17" i="6"/>
  <c r="P18" i="2"/>
  <c r="N18" i="2"/>
  <c r="P18" i="4"/>
  <c r="J18" i="8"/>
  <c r="N18" i="8"/>
  <c r="N18" i="7"/>
  <c r="N18" i="9"/>
  <c r="N17" i="11"/>
  <c r="N18" i="5"/>
  <c r="N18" i="3"/>
  <c r="N18" i="4"/>
  <c r="L18" i="9"/>
  <c r="L17" i="11"/>
  <c r="L18" i="3"/>
  <c r="L18" i="2"/>
  <c r="L17" i="6"/>
  <c r="L18" i="5"/>
  <c r="J18" i="5"/>
  <c r="L18" i="4"/>
  <c r="L18" i="8"/>
  <c r="J18" i="9"/>
  <c r="J18" i="2"/>
  <c r="J17" i="6"/>
  <c r="J18" i="4"/>
  <c r="H18" i="3"/>
  <c r="J18" i="3"/>
  <c r="J17" i="11"/>
  <c r="F17" i="11"/>
  <c r="H18" i="4"/>
  <c r="H18" i="8"/>
  <c r="H18" i="2"/>
  <c r="F18" i="4"/>
  <c r="H18" i="5"/>
  <c r="H18" i="10"/>
  <c r="H18" i="9"/>
  <c r="H17" i="6"/>
  <c r="F17" i="6"/>
  <c r="F18" i="2"/>
  <c r="F18" i="7"/>
  <c r="F18" i="9"/>
  <c r="F18" i="3"/>
  <c r="F18" i="8"/>
  <c r="F18" i="5"/>
  <c r="F18" i="10"/>
  <c r="U18" i="10" s="1"/>
  <c r="C10" i="1" s="1"/>
  <c r="U18" i="3" l="1"/>
  <c r="C3" i="1" s="1"/>
  <c r="U18" i="8"/>
  <c r="C8" i="1" s="1"/>
  <c r="W18" i="7"/>
  <c r="C7" i="1" s="1"/>
  <c r="U17" i="11"/>
  <c r="C11" i="1" s="1"/>
  <c r="J21" i="1"/>
  <c r="U18" i="4"/>
  <c r="C4" i="1" s="1"/>
  <c r="U18" i="5"/>
  <c r="C5" i="1" s="1"/>
</calcChain>
</file>

<file path=xl/sharedStrings.xml><?xml version="1.0" encoding="utf-8"?>
<sst xmlns="http://schemas.openxmlformats.org/spreadsheetml/2006/main" count="953" uniqueCount="302">
  <si>
    <t>Koniar</t>
  </si>
  <si>
    <t>Matúš</t>
  </si>
  <si>
    <t>Gatial</t>
  </si>
  <si>
    <t>Martin</t>
  </si>
  <si>
    <t>Holý</t>
  </si>
  <si>
    <t>Peter</t>
  </si>
  <si>
    <t>Gajdošík</t>
  </si>
  <si>
    <t>Marek</t>
  </si>
  <si>
    <t>Valanec</t>
  </si>
  <si>
    <t>Enriko</t>
  </si>
  <si>
    <t>Mikuš</t>
  </si>
  <si>
    <t>Samuel</t>
  </si>
  <si>
    <t>Pintér</t>
  </si>
  <si>
    <t>Marcel</t>
  </si>
  <si>
    <t>Novák</t>
  </si>
  <si>
    <t>Stanislav</t>
  </si>
  <si>
    <t>Bojda</t>
  </si>
  <si>
    <t>Viktor</t>
  </si>
  <si>
    <t>Arpáš</t>
  </si>
  <si>
    <t>Šimon</t>
  </si>
  <si>
    <t>Michal</t>
  </si>
  <si>
    <t>Vereš</t>
  </si>
  <si>
    <t>Dôczy</t>
  </si>
  <si>
    <t>Daniel</t>
  </si>
  <si>
    <t>Humay</t>
  </si>
  <si>
    <t>PRIEZVISKO</t>
  </si>
  <si>
    <t>MENO</t>
  </si>
  <si>
    <t>Patrik</t>
  </si>
  <si>
    <t>Kufel</t>
  </si>
  <si>
    <t>Adrian</t>
  </si>
  <si>
    <t>Zajac</t>
  </si>
  <si>
    <t>Tomáš</t>
  </si>
  <si>
    <t>Boďo</t>
  </si>
  <si>
    <t>Juraj</t>
  </si>
  <si>
    <t>Bočák</t>
  </si>
  <si>
    <t>Michalička</t>
  </si>
  <si>
    <t>Ducho</t>
  </si>
  <si>
    <t>Karas</t>
  </si>
  <si>
    <t>Miškolci</t>
  </si>
  <si>
    <t>Znášik</t>
  </si>
  <si>
    <t>Čukan</t>
  </si>
  <si>
    <t>Henrich</t>
  </si>
  <si>
    <t>Lojška</t>
  </si>
  <si>
    <t xml:space="preserve">Miškolci </t>
  </si>
  <si>
    <t>Káčer</t>
  </si>
  <si>
    <t>Pecha</t>
  </si>
  <si>
    <t>Dominik</t>
  </si>
  <si>
    <t>Oross</t>
  </si>
  <si>
    <t>Viliam</t>
  </si>
  <si>
    <t>Horínek</t>
  </si>
  <si>
    <t>Bednárik</t>
  </si>
  <si>
    <t>Christopher</t>
  </si>
  <si>
    <t>Kvetko</t>
  </si>
  <si>
    <t>Pohl</t>
  </si>
  <si>
    <t>Gerhardt</t>
  </si>
  <si>
    <t>Orban</t>
  </si>
  <si>
    <t>Zeman</t>
  </si>
  <si>
    <t>Mikécz</t>
  </si>
  <si>
    <t>Kevin</t>
  </si>
  <si>
    <t>Štrba</t>
  </si>
  <si>
    <t>Adam</t>
  </si>
  <si>
    <t>Lažo</t>
  </si>
  <si>
    <t>Miroslav</t>
  </si>
  <si>
    <t>Črijepok</t>
  </si>
  <si>
    <t>Igor</t>
  </si>
  <si>
    <t>Oroszová</t>
  </si>
  <si>
    <t>Krístina</t>
  </si>
  <si>
    <t>Telár</t>
  </si>
  <si>
    <t>Sebastian</t>
  </si>
  <si>
    <t>Lakatos</t>
  </si>
  <si>
    <t>Nikolas</t>
  </si>
  <si>
    <t>Gaál</t>
  </si>
  <si>
    <t>Attila</t>
  </si>
  <si>
    <t>Gergely</t>
  </si>
  <si>
    <t>Bürsöly</t>
  </si>
  <si>
    <t>Hakszer</t>
  </si>
  <si>
    <t>Balázs</t>
  </si>
  <si>
    <t>Horváth</t>
  </si>
  <si>
    <t xml:space="preserve">Bacsfaiová </t>
  </si>
  <si>
    <t>Réka</t>
  </si>
  <si>
    <t>Gányovics</t>
  </si>
  <si>
    <t>Brožek</t>
  </si>
  <si>
    <t>Vízy</t>
  </si>
  <si>
    <t>Róber</t>
  </si>
  <si>
    <t>Csörgő</t>
  </si>
  <si>
    <t>Ladislav</t>
  </si>
  <si>
    <t>Farkas</t>
  </si>
  <si>
    <t>Kristián</t>
  </si>
  <si>
    <t>Darvas</t>
  </si>
  <si>
    <t>Szakács</t>
  </si>
  <si>
    <t>András</t>
  </si>
  <si>
    <t>Nagy</t>
  </si>
  <si>
    <t>Arnold</t>
  </si>
  <si>
    <t>Konyári</t>
  </si>
  <si>
    <t>Hulman</t>
  </si>
  <si>
    <t>Szeifer</t>
  </si>
  <si>
    <t>Ramón</t>
  </si>
  <si>
    <t>Németh</t>
  </si>
  <si>
    <t>Csaba</t>
  </si>
  <si>
    <t>Sebok</t>
  </si>
  <si>
    <t>Karol</t>
  </si>
  <si>
    <t>Dolník</t>
  </si>
  <si>
    <t>Krisztián</t>
  </si>
  <si>
    <t xml:space="preserve">Nagy </t>
  </si>
  <si>
    <t>Tamás</t>
  </si>
  <si>
    <t>Gergo</t>
  </si>
  <si>
    <t>Kristóf</t>
  </si>
  <si>
    <t>Rafael</t>
  </si>
  <si>
    <t>Prezemecký</t>
  </si>
  <si>
    <t>Július</t>
  </si>
  <si>
    <t>Nikolasz</t>
  </si>
  <si>
    <t>Bodnár</t>
  </si>
  <si>
    <t>Michael</t>
  </si>
  <si>
    <t>Tysz</t>
  </si>
  <si>
    <t>Gabriel</t>
  </si>
  <si>
    <t>Sýkora</t>
  </si>
  <si>
    <t>Jakub</t>
  </si>
  <si>
    <t>Kundrát</t>
  </si>
  <si>
    <t>Ľuboš</t>
  </si>
  <si>
    <t>Szatmári</t>
  </si>
  <si>
    <t>Róbert</t>
  </si>
  <si>
    <t>Peťák</t>
  </si>
  <si>
    <t>Roman</t>
  </si>
  <si>
    <t>Mochnáč</t>
  </si>
  <si>
    <t>Kapitančík</t>
  </si>
  <si>
    <t>Roland</t>
  </si>
  <si>
    <t>Tomlein</t>
  </si>
  <si>
    <t>Mesiarkin</t>
  </si>
  <si>
    <t>Jozef</t>
  </si>
  <si>
    <t>Kundra</t>
  </si>
  <si>
    <t>Závacký</t>
  </si>
  <si>
    <t>Matej</t>
  </si>
  <si>
    <t>Bartko</t>
  </si>
  <si>
    <t>Teodor</t>
  </si>
  <si>
    <t xml:space="preserve">Závacký </t>
  </si>
  <si>
    <t>Marczinko</t>
  </si>
  <si>
    <t>David</t>
  </si>
  <si>
    <t>Megály</t>
  </si>
  <si>
    <t>Kelko</t>
  </si>
  <si>
    <t>Paradi</t>
  </si>
  <si>
    <t>Frederik</t>
  </si>
  <si>
    <t>Zoltán</t>
  </si>
  <si>
    <t>Kálmán</t>
  </si>
  <si>
    <t>Jozsef</t>
  </si>
  <si>
    <t>Opalka</t>
  </si>
  <si>
    <t>Hegedus</t>
  </si>
  <si>
    <t>Galbavi</t>
  </si>
  <si>
    <t>Albin</t>
  </si>
  <si>
    <t>Barnabás</t>
  </si>
  <si>
    <t>Domin</t>
  </si>
  <si>
    <t>Kurczová</t>
  </si>
  <si>
    <t>Anna</t>
  </si>
  <si>
    <t>Lická</t>
  </si>
  <si>
    <t>Simona</t>
  </si>
  <si>
    <t>Surový</t>
  </si>
  <si>
    <t>Garin</t>
  </si>
  <si>
    <t>Špaldoň</t>
  </si>
  <si>
    <t>Denis</t>
  </si>
  <si>
    <t>Nemec</t>
  </si>
  <si>
    <t>Šálek</t>
  </si>
  <si>
    <t>Mello</t>
  </si>
  <si>
    <t>Turčan</t>
  </si>
  <si>
    <t>Alex</t>
  </si>
  <si>
    <t>Berki</t>
  </si>
  <si>
    <t>Hurtiš</t>
  </si>
  <si>
    <t>Vratko</t>
  </si>
  <si>
    <t>Krausko</t>
  </si>
  <si>
    <t>Appel</t>
  </si>
  <si>
    <t>Radovan</t>
  </si>
  <si>
    <t>Rybanský</t>
  </si>
  <si>
    <t>Marko</t>
  </si>
  <si>
    <t>Pilát</t>
  </si>
  <si>
    <t>Prievalský</t>
  </si>
  <si>
    <t>Mezei</t>
  </si>
  <si>
    <t>Szeiler</t>
  </si>
  <si>
    <t>Mátyás</t>
  </si>
  <si>
    <t>Olivér</t>
  </si>
  <si>
    <t>Oláh</t>
  </si>
  <si>
    <t>Marchevka</t>
  </si>
  <si>
    <t>Čech</t>
  </si>
  <si>
    <t>Dávid</t>
  </si>
  <si>
    <t>Liptai</t>
  </si>
  <si>
    <t>Pajli</t>
  </si>
  <si>
    <t>Ádam</t>
  </si>
  <si>
    <t>Molnár</t>
  </si>
  <si>
    <t>Csuvara</t>
  </si>
  <si>
    <t>Miloš</t>
  </si>
  <si>
    <t>Rabina</t>
  </si>
  <si>
    <t>Robert</t>
  </si>
  <si>
    <t>Ahmeti</t>
  </si>
  <si>
    <t>Jusuf</t>
  </si>
  <si>
    <t>Czvedler</t>
  </si>
  <si>
    <t>Holocsi</t>
  </si>
  <si>
    <t>Bence</t>
  </si>
  <si>
    <t xml:space="preserve">Lichner </t>
  </si>
  <si>
    <t>Chomanič</t>
  </si>
  <si>
    <t>Gavaľ</t>
  </si>
  <si>
    <t>Štefan</t>
  </si>
  <si>
    <t>Leňo</t>
  </si>
  <si>
    <t>Staroň</t>
  </si>
  <si>
    <t>Pavol</t>
  </si>
  <si>
    <t>Malik</t>
  </si>
  <si>
    <t>Kapráľ</t>
  </si>
  <si>
    <t>Christian</t>
  </si>
  <si>
    <t>Bobrík</t>
  </si>
  <si>
    <t>Dzuba</t>
  </si>
  <si>
    <t>Mikuláš</t>
  </si>
  <si>
    <t>Cap</t>
  </si>
  <si>
    <t>Haburaj</t>
  </si>
  <si>
    <t>Lojka</t>
  </si>
  <si>
    <t>Drab</t>
  </si>
  <si>
    <t>Vladislav</t>
  </si>
  <si>
    <t>Hrabovčin</t>
  </si>
  <si>
    <t>Regula</t>
  </si>
  <si>
    <t>Rok</t>
  </si>
  <si>
    <t>narodnia</t>
  </si>
  <si>
    <t>MSR st.žiaci v.š.</t>
  </si>
  <si>
    <t>MSR st.žiaci g.r.</t>
  </si>
  <si>
    <t>MSR kadeti v.š.</t>
  </si>
  <si>
    <t>MSR kadeti g.r.</t>
  </si>
  <si>
    <t>MSR juniori v.š.</t>
  </si>
  <si>
    <t>MSR juniori g.r.</t>
  </si>
  <si>
    <t>MSR seniori g.r.</t>
  </si>
  <si>
    <t>MSR seniori v.š.</t>
  </si>
  <si>
    <t>umiest.</t>
  </si>
  <si>
    <t>body</t>
  </si>
  <si>
    <t>1.</t>
  </si>
  <si>
    <t>2.</t>
  </si>
  <si>
    <t>6.</t>
  </si>
  <si>
    <t>7.</t>
  </si>
  <si>
    <t>8.</t>
  </si>
  <si>
    <t>3.</t>
  </si>
  <si>
    <t>4.</t>
  </si>
  <si>
    <t>10.</t>
  </si>
  <si>
    <t>14.</t>
  </si>
  <si>
    <t>15.</t>
  </si>
  <si>
    <t>9.</t>
  </si>
  <si>
    <t>5.</t>
  </si>
  <si>
    <t>Janáč</t>
  </si>
  <si>
    <t>17.</t>
  </si>
  <si>
    <t>11.</t>
  </si>
  <si>
    <t>Peter (Martin)</t>
  </si>
  <si>
    <t>13.</t>
  </si>
  <si>
    <t>Nitra</t>
  </si>
  <si>
    <t>Bánovce nad Bebravou</t>
  </si>
  <si>
    <t>Bratislava</t>
  </si>
  <si>
    <t>Dunajská Streda</t>
  </si>
  <si>
    <t>Komárno</t>
  </si>
  <si>
    <t>Košice</t>
  </si>
  <si>
    <t>Marcelová</t>
  </si>
  <si>
    <t>Prievidza</t>
  </si>
  <si>
    <t>Šamorín</t>
  </si>
  <si>
    <t>Snina</t>
  </si>
  <si>
    <t>SPOLU</t>
  </si>
  <si>
    <t>Zoznam prihlásených CTM</t>
  </si>
  <si>
    <t>Dotovaných šesť najlepších CTM</t>
  </si>
  <si>
    <t>Body šiestich najpeších CTM spolu</t>
  </si>
  <si>
    <t>1 bod =</t>
  </si>
  <si>
    <t>Tréner</t>
  </si>
  <si>
    <t>Agata Strzelczyk</t>
  </si>
  <si>
    <t xml:space="preserve">Dotácia za získané body spolu </t>
  </si>
  <si>
    <t>Klub</t>
  </si>
  <si>
    <t>V.</t>
  </si>
  <si>
    <t>Trénerská trieda</t>
  </si>
  <si>
    <t>Michal Megály</t>
  </si>
  <si>
    <t>Jozef Lohyňa</t>
  </si>
  <si>
    <t>Ivan Molnár</t>
  </si>
  <si>
    <t>II.</t>
  </si>
  <si>
    <t>I.</t>
  </si>
  <si>
    <t>III.</t>
  </si>
  <si>
    <t xml:space="preserve">Mesačná </t>
  </si>
  <si>
    <t>odmena</t>
  </si>
  <si>
    <t xml:space="preserve">Ročná </t>
  </si>
  <si>
    <t>Dotácia na trénera podľa klubov a trénerskej triedy</t>
  </si>
  <si>
    <t>DOTÁCIA SPOLU (Získané body aj tréner)</t>
  </si>
  <si>
    <t>Attila Gaál</t>
  </si>
  <si>
    <t>Erik Cap</t>
  </si>
  <si>
    <t>Spolu na trénera</t>
  </si>
  <si>
    <t>Upravený zoznam od najlepšieho</t>
  </si>
  <si>
    <t>ME Junior + U23</t>
  </si>
  <si>
    <t xml:space="preserve">9. </t>
  </si>
  <si>
    <t>ZK -ZO</t>
  </si>
  <si>
    <t>Kvalifikačný</t>
  </si>
  <si>
    <t>stupeň</t>
  </si>
  <si>
    <t>Mesačná</t>
  </si>
  <si>
    <t xml:space="preserve">Návrh </t>
  </si>
  <si>
    <t xml:space="preserve">tréner/rok </t>
  </si>
  <si>
    <t>€</t>
  </si>
  <si>
    <t xml:space="preserve">odmena </t>
  </si>
  <si>
    <t>Body</t>
  </si>
  <si>
    <t>Činnosť</t>
  </si>
  <si>
    <t>získané v</t>
  </si>
  <si>
    <t>CTM 2016</t>
  </si>
  <si>
    <t xml:space="preserve">Dotácia </t>
  </si>
  <si>
    <t>spolu</t>
  </si>
  <si>
    <t>ZK Košice 1904</t>
  </si>
  <si>
    <t>ZK Dunajplavba Bratislava</t>
  </si>
  <si>
    <t>ZK Marcelová</t>
  </si>
  <si>
    <t>AC Nitra</t>
  </si>
  <si>
    <t>ZK Dunajská Streda</t>
  </si>
  <si>
    <t>ZK Vihorlat Snina</t>
  </si>
  <si>
    <t>Žitník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</si>
</sst>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horizontal="right" vertical="center"/>
    </xf>
    <xf numFmtId="20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textRotation="90"/>
    </xf>
    <xf numFmtId="0" fontId="3" fillId="3" borderId="0" xfId="0" applyFont="1" applyFill="1"/>
    <xf numFmtId="164" fontId="0" fillId="0" borderId="0" xfId="0" applyNumberFormat="1"/>
    <xf numFmtId="164" fontId="4" fillId="0" borderId="0" xfId="0" applyNumberFormat="1" applyFont="1"/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10" xfId="0" applyFont="1" applyBorder="1"/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9" xfId="0" applyBorder="1"/>
    <xf numFmtId="164" fontId="0" fillId="0" borderId="0" xfId="0" applyNumberFormat="1" applyBorder="1"/>
    <xf numFmtId="0" fontId="0" fillId="0" borderId="6" xfId="0" applyBorder="1"/>
    <xf numFmtId="0" fontId="7" fillId="4" borderId="7" xfId="0" applyFont="1" applyFill="1" applyBorder="1"/>
    <xf numFmtId="0" fontId="8" fillId="4" borderId="10" xfId="0" applyFont="1" applyFill="1" applyBorder="1"/>
    <xf numFmtId="0" fontId="0" fillId="0" borderId="12" xfId="0" applyBorder="1"/>
    <xf numFmtId="0" fontId="0" fillId="0" borderId="14" xfId="0" applyBorder="1"/>
    <xf numFmtId="0" fontId="0" fillId="0" borderId="1" xfId="0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4" fillId="0" borderId="2" xfId="0" applyFont="1" applyBorder="1"/>
    <xf numFmtId="0" fontId="2" fillId="0" borderId="2" xfId="0" applyFont="1" applyBorder="1"/>
    <xf numFmtId="0" fontId="2" fillId="0" borderId="21" xfId="0" applyFont="1" applyBorder="1"/>
    <xf numFmtId="0" fontId="0" fillId="0" borderId="15" xfId="0" applyBorder="1"/>
    <xf numFmtId="0" fontId="4" fillId="0" borderId="11" xfId="0" applyFont="1" applyBorder="1"/>
    <xf numFmtId="0" fontId="0" fillId="0" borderId="16" xfId="0" applyBorder="1"/>
    <xf numFmtId="0" fontId="0" fillId="0" borderId="12" xfId="0" applyBorder="1" applyAlignment="1">
      <alignment horizontal="right"/>
    </xf>
    <xf numFmtId="164" fontId="4" fillId="0" borderId="11" xfId="0" applyNumberFormat="1" applyFont="1" applyBorder="1"/>
    <xf numFmtId="0" fontId="9" fillId="3" borderId="5" xfId="0" applyFont="1" applyFill="1" applyBorder="1" applyAlignment="1"/>
    <xf numFmtId="0" fontId="9" fillId="3" borderId="0" xfId="0" applyFont="1" applyFill="1" applyAlignme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left"/>
    </xf>
    <xf numFmtId="164" fontId="7" fillId="4" borderId="10" xfId="0" applyNumberFormat="1" applyFont="1" applyFill="1" applyBorder="1"/>
    <xf numFmtId="164" fontId="0" fillId="0" borderId="8" xfId="0" applyNumberFormat="1" applyBorder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Fill="1" applyBorder="1" applyAlignment="1">
      <alignment horizontal="right"/>
    </xf>
    <xf numFmtId="0" fontId="0" fillId="0" borderId="22" xfId="0" applyBorder="1"/>
    <xf numFmtId="0" fontId="4" fillId="0" borderId="22" xfId="0" applyFont="1" applyBorder="1"/>
    <xf numFmtId="0" fontId="0" fillId="0" borderId="22" xfId="0" applyBorder="1" applyAlignment="1">
      <alignment horizontal="center"/>
    </xf>
    <xf numFmtId="164" fontId="0" fillId="0" borderId="22" xfId="0" applyNumberFormat="1" applyBorder="1"/>
    <xf numFmtId="0" fontId="1" fillId="0" borderId="22" xfId="0" applyFont="1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" borderId="0" xfId="0" applyFill="1" applyBorder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2" fillId="0" borderId="11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0" zoomScaleNormal="80" workbookViewId="0">
      <selection activeCell="C20" sqref="C20"/>
    </sheetView>
  </sheetViews>
  <sheetFormatPr defaultRowHeight="14.4" x14ac:dyDescent="0.3"/>
  <cols>
    <col min="1" max="1" width="3" bestFit="1" customWidth="1"/>
    <col min="2" max="2" width="20.6640625" bestFit="1" customWidth="1"/>
    <col min="3" max="3" width="5" bestFit="1" customWidth="1"/>
    <col min="4" max="4" width="10.33203125" bestFit="1" customWidth="1"/>
    <col min="10" max="12" width="10.33203125" bestFit="1" customWidth="1"/>
    <col min="15" max="15" width="9.33203125" bestFit="1" customWidth="1"/>
  </cols>
  <sheetData>
    <row r="1" spans="1:15" x14ac:dyDescent="0.3">
      <c r="A1" s="86" t="s">
        <v>254</v>
      </c>
      <c r="B1" s="86"/>
      <c r="C1" s="86"/>
      <c r="H1" s="96" t="s">
        <v>255</v>
      </c>
      <c r="I1" s="97"/>
      <c r="J1" s="97"/>
      <c r="K1" s="97"/>
      <c r="L1" s="47"/>
      <c r="M1" s="48"/>
    </row>
    <row r="2" spans="1:15" x14ac:dyDescent="0.3">
      <c r="A2">
        <v>1</v>
      </c>
      <c r="B2" t="s">
        <v>243</v>
      </c>
      <c r="C2">
        <f>NR!U18</f>
        <v>138</v>
      </c>
      <c r="D2" s="6"/>
      <c r="H2" s="98" t="s">
        <v>256</v>
      </c>
      <c r="I2" s="88"/>
      <c r="J2" s="88"/>
      <c r="K2" s="88"/>
      <c r="L2" s="25">
        <f>C14+C15+C16+C17+C18+C19</f>
        <v>959</v>
      </c>
      <c r="M2" s="49"/>
    </row>
    <row r="3" spans="1:15" x14ac:dyDescent="0.3">
      <c r="A3">
        <v>2</v>
      </c>
      <c r="B3" t="s">
        <v>244</v>
      </c>
      <c r="C3">
        <f>BnB!U18</f>
        <v>126</v>
      </c>
      <c r="D3" s="6"/>
      <c r="H3" s="99" t="s">
        <v>260</v>
      </c>
      <c r="I3" s="100"/>
      <c r="J3" s="100"/>
      <c r="K3" s="100"/>
      <c r="L3" s="62">
        <f>L2*F13</f>
        <v>19180</v>
      </c>
      <c r="M3" s="60"/>
    </row>
    <row r="4" spans="1:15" x14ac:dyDescent="0.3">
      <c r="A4">
        <v>3</v>
      </c>
      <c r="B4" t="s">
        <v>245</v>
      </c>
      <c r="C4">
        <f>BA!U18</f>
        <v>177</v>
      </c>
      <c r="D4" s="6"/>
      <c r="H4" s="5"/>
      <c r="I4" s="5"/>
      <c r="J4" s="5"/>
      <c r="K4" s="5"/>
    </row>
    <row r="5" spans="1:15" x14ac:dyDescent="0.3">
      <c r="A5">
        <v>4</v>
      </c>
      <c r="B5" t="s">
        <v>246</v>
      </c>
      <c r="C5">
        <f>DS!U18</f>
        <v>135</v>
      </c>
      <c r="D5" s="6"/>
      <c r="H5" s="101" t="s">
        <v>273</v>
      </c>
      <c r="I5" s="102"/>
      <c r="J5" s="102"/>
      <c r="K5" s="102"/>
      <c r="L5" s="102"/>
      <c r="M5" s="47"/>
      <c r="N5" s="53" t="s">
        <v>270</v>
      </c>
      <c r="O5" s="53" t="s">
        <v>272</v>
      </c>
    </row>
    <row r="6" spans="1:15" x14ac:dyDescent="0.3">
      <c r="A6">
        <v>5</v>
      </c>
      <c r="B6" t="s">
        <v>247</v>
      </c>
      <c r="C6">
        <f>KOM.!U17</f>
        <v>80</v>
      </c>
      <c r="D6" s="6"/>
      <c r="H6" s="103" t="s">
        <v>261</v>
      </c>
      <c r="I6" s="104"/>
      <c r="J6" s="107" t="s">
        <v>258</v>
      </c>
      <c r="K6" s="108"/>
      <c r="L6" s="105" t="s">
        <v>263</v>
      </c>
      <c r="M6" s="106"/>
      <c r="N6" s="54" t="s">
        <v>271</v>
      </c>
      <c r="O6" s="54" t="s">
        <v>271</v>
      </c>
    </row>
    <row r="7" spans="1:15" x14ac:dyDescent="0.3">
      <c r="A7">
        <v>6</v>
      </c>
      <c r="B7" t="s">
        <v>248</v>
      </c>
      <c r="C7">
        <f>KE!W18</f>
        <v>228</v>
      </c>
      <c r="D7" s="6"/>
      <c r="H7" s="90" t="s">
        <v>245</v>
      </c>
      <c r="I7" s="91"/>
      <c r="J7" s="88" t="s">
        <v>259</v>
      </c>
      <c r="K7" s="88"/>
      <c r="L7" s="87" t="s">
        <v>262</v>
      </c>
      <c r="M7" s="87"/>
      <c r="N7" s="43">
        <v>170</v>
      </c>
      <c r="O7" s="50">
        <f>N7*12</f>
        <v>2040</v>
      </c>
    </row>
    <row r="8" spans="1:15" x14ac:dyDescent="0.3">
      <c r="A8">
        <v>7</v>
      </c>
      <c r="B8" t="s">
        <v>249</v>
      </c>
      <c r="C8">
        <f>MARC.!U18</f>
        <v>152</v>
      </c>
      <c r="D8" s="6"/>
      <c r="H8" s="90" t="s">
        <v>249</v>
      </c>
      <c r="I8" s="91"/>
      <c r="J8" s="88" t="s">
        <v>264</v>
      </c>
      <c r="K8" s="88"/>
      <c r="L8" s="87" t="s">
        <v>268</v>
      </c>
      <c r="M8" s="87"/>
      <c r="N8" s="43">
        <v>90</v>
      </c>
      <c r="O8" s="50">
        <f t="shared" ref="O8:O12" si="0">N8*12</f>
        <v>1080</v>
      </c>
    </row>
    <row r="9" spans="1:15" x14ac:dyDescent="0.3">
      <c r="A9">
        <v>8</v>
      </c>
      <c r="B9" t="s">
        <v>250</v>
      </c>
      <c r="C9">
        <f>PD!U18</f>
        <v>37</v>
      </c>
      <c r="D9" s="6"/>
      <c r="H9" s="90" t="s">
        <v>248</v>
      </c>
      <c r="I9" s="91"/>
      <c r="J9" s="41" t="s">
        <v>265</v>
      </c>
      <c r="K9" s="41"/>
      <c r="L9" s="87" t="s">
        <v>262</v>
      </c>
      <c r="M9" s="87"/>
      <c r="N9" s="43">
        <v>170</v>
      </c>
      <c r="O9" s="50">
        <f t="shared" si="0"/>
        <v>2040</v>
      </c>
    </row>
    <row r="10" spans="1:15" x14ac:dyDescent="0.3">
      <c r="A10">
        <v>9</v>
      </c>
      <c r="B10" t="s">
        <v>251</v>
      </c>
      <c r="C10">
        <f>ŠAM.!U18</f>
        <v>87</v>
      </c>
      <c r="D10" s="6"/>
      <c r="H10" s="90" t="s">
        <v>243</v>
      </c>
      <c r="I10" s="91"/>
      <c r="J10" s="41" t="s">
        <v>266</v>
      </c>
      <c r="K10" s="41"/>
      <c r="L10" s="87" t="s">
        <v>267</v>
      </c>
      <c r="M10" s="87"/>
      <c r="N10" s="43">
        <v>110</v>
      </c>
      <c r="O10" s="50">
        <f t="shared" si="0"/>
        <v>1320</v>
      </c>
    </row>
    <row r="11" spans="1:15" x14ac:dyDescent="0.3">
      <c r="A11">
        <v>10</v>
      </c>
      <c r="B11" t="s">
        <v>252</v>
      </c>
      <c r="C11">
        <f>SV!U17</f>
        <v>129</v>
      </c>
      <c r="D11" s="6"/>
      <c r="H11" s="90" t="s">
        <v>246</v>
      </c>
      <c r="I11" s="91"/>
      <c r="J11" s="88" t="s">
        <v>275</v>
      </c>
      <c r="K11" s="88"/>
      <c r="L11" s="87" t="s">
        <v>268</v>
      </c>
      <c r="M11" s="87"/>
      <c r="N11" s="43">
        <v>90</v>
      </c>
      <c r="O11" s="50">
        <f t="shared" si="0"/>
        <v>1080</v>
      </c>
    </row>
    <row r="12" spans="1:15" ht="14.4" customHeight="1" x14ac:dyDescent="0.3">
      <c r="H12" s="92" t="s">
        <v>252</v>
      </c>
      <c r="I12" s="93"/>
      <c r="J12" s="89" t="s">
        <v>276</v>
      </c>
      <c r="K12" s="89"/>
      <c r="L12" s="109" t="s">
        <v>269</v>
      </c>
      <c r="M12" s="109"/>
      <c r="N12" s="51">
        <v>130</v>
      </c>
      <c r="O12" s="52">
        <f t="shared" si="0"/>
        <v>1560</v>
      </c>
    </row>
    <row r="13" spans="1:15" ht="14.4" customHeight="1" thickBot="1" x14ac:dyDescent="0.35">
      <c r="A13" s="94" t="s">
        <v>278</v>
      </c>
      <c r="B13" s="95"/>
      <c r="C13" s="95"/>
      <c r="D13" s="47"/>
      <c r="E13" s="61" t="s">
        <v>257</v>
      </c>
      <c r="F13" s="68">
        <v>20</v>
      </c>
      <c r="H13" s="36"/>
      <c r="I13" s="36"/>
      <c r="J13" s="37"/>
      <c r="K13" s="37"/>
      <c r="M13" s="86" t="s">
        <v>277</v>
      </c>
      <c r="N13" s="86"/>
      <c r="O13" s="35">
        <f>SUM(O7:O12)</f>
        <v>9120</v>
      </c>
    </row>
    <row r="14" spans="1:15" x14ac:dyDescent="0.3">
      <c r="A14" s="55">
        <v>1</v>
      </c>
      <c r="B14" s="24" t="s">
        <v>248</v>
      </c>
      <c r="C14" s="24">
        <v>228</v>
      </c>
      <c r="D14" s="67">
        <f>C14*F13</f>
        <v>4560</v>
      </c>
      <c r="E14" s="25"/>
      <c r="F14" s="49"/>
      <c r="H14" s="30" t="s">
        <v>274</v>
      </c>
      <c r="I14" s="42"/>
      <c r="J14" s="42"/>
      <c r="K14" s="31"/>
    </row>
    <row r="15" spans="1:15" x14ac:dyDescent="0.3">
      <c r="A15" s="55">
        <v>2</v>
      </c>
      <c r="B15" s="24" t="s">
        <v>245</v>
      </c>
      <c r="C15" s="24">
        <v>177</v>
      </c>
      <c r="D15" s="67">
        <f>C15*F13</f>
        <v>3540</v>
      </c>
      <c r="E15" s="25"/>
      <c r="F15" s="49"/>
      <c r="H15" s="84" t="s">
        <v>248</v>
      </c>
      <c r="I15" s="85"/>
      <c r="J15" s="43">
        <f>O9+D14</f>
        <v>6600</v>
      </c>
      <c r="K15" s="44"/>
    </row>
    <row r="16" spans="1:15" x14ac:dyDescent="0.3">
      <c r="A16" s="55">
        <v>3</v>
      </c>
      <c r="B16" s="24" t="s">
        <v>249</v>
      </c>
      <c r="C16" s="24">
        <v>152</v>
      </c>
      <c r="D16" s="67">
        <f>C16*F13</f>
        <v>3040</v>
      </c>
      <c r="E16" s="25"/>
      <c r="F16" s="49"/>
      <c r="H16" s="84" t="s">
        <v>245</v>
      </c>
      <c r="I16" s="85"/>
      <c r="J16" s="43">
        <f>O7+D15</f>
        <v>5580</v>
      </c>
      <c r="K16" s="44"/>
    </row>
    <row r="17" spans="1:11" x14ac:dyDescent="0.3">
      <c r="A17" s="55">
        <v>4</v>
      </c>
      <c r="B17" s="24" t="s">
        <v>243</v>
      </c>
      <c r="C17" s="24">
        <v>138</v>
      </c>
      <c r="D17" s="67">
        <f>C17*F13</f>
        <v>2760</v>
      </c>
      <c r="E17" s="25"/>
      <c r="F17" s="49"/>
      <c r="H17" s="84" t="s">
        <v>249</v>
      </c>
      <c r="I17" s="85"/>
      <c r="J17" s="43">
        <f>O8+D16</f>
        <v>4120</v>
      </c>
      <c r="K17" s="44"/>
    </row>
    <row r="18" spans="1:11" x14ac:dyDescent="0.3">
      <c r="A18" s="55">
        <v>5</v>
      </c>
      <c r="B18" s="24" t="s">
        <v>246</v>
      </c>
      <c r="C18" s="24">
        <v>135</v>
      </c>
      <c r="D18" s="67">
        <f>C18*F13</f>
        <v>2700</v>
      </c>
      <c r="E18" s="25"/>
      <c r="F18" s="49"/>
      <c r="H18" s="84" t="s">
        <v>243</v>
      </c>
      <c r="I18" s="85"/>
      <c r="J18" s="43">
        <f>O10+D17</f>
        <v>4080</v>
      </c>
      <c r="K18" s="44"/>
    </row>
    <row r="19" spans="1:11" x14ac:dyDescent="0.3">
      <c r="A19" s="55">
        <v>6</v>
      </c>
      <c r="B19" s="24" t="s">
        <v>252</v>
      </c>
      <c r="C19" s="24">
        <v>129</v>
      </c>
      <c r="D19" s="67">
        <f>C19*F13</f>
        <v>2580</v>
      </c>
      <c r="E19" s="25"/>
      <c r="F19" s="49"/>
      <c r="H19" s="84" t="s">
        <v>246</v>
      </c>
      <c r="I19" s="85"/>
      <c r="J19" s="43">
        <f>O11+D18</f>
        <v>3780</v>
      </c>
      <c r="K19" s="44"/>
    </row>
    <row r="20" spans="1:11" x14ac:dyDescent="0.3">
      <c r="A20" s="56">
        <v>7</v>
      </c>
      <c r="B20" s="38" t="s">
        <v>244</v>
      </c>
      <c r="C20" s="38">
        <v>126</v>
      </c>
      <c r="D20" s="43"/>
      <c r="E20" s="25"/>
      <c r="F20" s="49"/>
      <c r="H20" s="84" t="s">
        <v>252</v>
      </c>
      <c r="I20" s="85"/>
      <c r="J20" s="43">
        <f>O12+D19</f>
        <v>4140</v>
      </c>
      <c r="K20" s="44"/>
    </row>
    <row r="21" spans="1:11" ht="15" thickBot="1" x14ac:dyDescent="0.35">
      <c r="A21" s="56">
        <v>8</v>
      </c>
      <c r="B21" s="38" t="s">
        <v>251</v>
      </c>
      <c r="C21" s="38">
        <v>87</v>
      </c>
      <c r="D21" s="43"/>
      <c r="E21" s="25"/>
      <c r="F21" s="49"/>
      <c r="H21" s="45" t="s">
        <v>253</v>
      </c>
      <c r="I21" s="46"/>
      <c r="J21" s="69">
        <f>SUM(J15:J20)</f>
        <v>28300</v>
      </c>
      <c r="K21" s="70"/>
    </row>
    <row r="22" spans="1:11" x14ac:dyDescent="0.3">
      <c r="A22" s="56">
        <v>9</v>
      </c>
      <c r="B22" s="38" t="s">
        <v>247</v>
      </c>
      <c r="C22" s="38">
        <v>80</v>
      </c>
      <c r="D22" s="43"/>
      <c r="E22" s="25"/>
      <c r="F22" s="49"/>
      <c r="H22" s="25"/>
      <c r="I22" s="25"/>
      <c r="J22" s="25"/>
      <c r="K22" s="25"/>
    </row>
    <row r="23" spans="1:11" ht="15" thickBot="1" x14ac:dyDescent="0.35">
      <c r="A23" s="57">
        <v>10</v>
      </c>
      <c r="B23" s="39" t="s">
        <v>250</v>
      </c>
      <c r="C23" s="39">
        <v>37</v>
      </c>
      <c r="D23" s="43"/>
      <c r="E23" s="25"/>
      <c r="F23" s="49"/>
    </row>
    <row r="24" spans="1:11" x14ac:dyDescent="0.3">
      <c r="A24" s="58"/>
      <c r="B24" s="59" t="s">
        <v>253</v>
      </c>
      <c r="C24" s="59">
        <f>SUM(C14:C23)</f>
        <v>1289</v>
      </c>
      <c r="D24" s="40"/>
      <c r="E24" s="40"/>
      <c r="F24" s="60"/>
    </row>
    <row r="26" spans="1:11" x14ac:dyDescent="0.3">
      <c r="B26" s="34"/>
      <c r="D26" s="7"/>
      <c r="E26" s="7"/>
      <c r="F26" s="35"/>
    </row>
  </sheetData>
  <sortState ref="A1:C11">
    <sortCondition descending="1" ref="C23"/>
  </sortState>
  <mergeCells count="32">
    <mergeCell ref="A1:C1"/>
    <mergeCell ref="A13:C13"/>
    <mergeCell ref="H1:K1"/>
    <mergeCell ref="H2:K2"/>
    <mergeCell ref="H7:I7"/>
    <mergeCell ref="H3:K3"/>
    <mergeCell ref="H5:L5"/>
    <mergeCell ref="H6:I6"/>
    <mergeCell ref="J7:K7"/>
    <mergeCell ref="L6:M6"/>
    <mergeCell ref="J6:K6"/>
    <mergeCell ref="L7:M7"/>
    <mergeCell ref="J8:K8"/>
    <mergeCell ref="L8:M8"/>
    <mergeCell ref="L12:M12"/>
    <mergeCell ref="H8:I8"/>
    <mergeCell ref="L9:M9"/>
    <mergeCell ref="L10:M10"/>
    <mergeCell ref="J11:K11"/>
    <mergeCell ref="J12:K12"/>
    <mergeCell ref="H9:I9"/>
    <mergeCell ref="H10:I10"/>
    <mergeCell ref="H11:I11"/>
    <mergeCell ref="H12:I12"/>
    <mergeCell ref="H18:I18"/>
    <mergeCell ref="H19:I19"/>
    <mergeCell ref="H20:I20"/>
    <mergeCell ref="M13:N13"/>
    <mergeCell ref="L11:M11"/>
    <mergeCell ref="H15:I15"/>
    <mergeCell ref="H16:I16"/>
    <mergeCell ref="H17:I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H1" workbookViewId="0">
      <selection activeCell="R22" sqref="R22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1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1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1" x14ac:dyDescent="0.3">
      <c r="A3">
        <v>1</v>
      </c>
      <c r="B3" t="s">
        <v>167</v>
      </c>
      <c r="C3" t="s">
        <v>168</v>
      </c>
      <c r="D3" s="2"/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  <c r="S3" s="20"/>
      <c r="T3" s="21"/>
      <c r="U3" s="4"/>
    </row>
    <row r="4" spans="1:21" x14ac:dyDescent="0.3">
      <c r="A4">
        <v>2</v>
      </c>
      <c r="B4" t="s">
        <v>163</v>
      </c>
      <c r="C4" t="s">
        <v>31</v>
      </c>
      <c r="D4" s="2">
        <v>2003</v>
      </c>
      <c r="E4" s="20" t="s">
        <v>227</v>
      </c>
      <c r="F4" s="21">
        <v>5</v>
      </c>
      <c r="G4" s="20" t="s">
        <v>231</v>
      </c>
      <c r="H4" s="21">
        <v>4</v>
      </c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  <c r="U4" s="4"/>
    </row>
    <row r="5" spans="1:21" x14ac:dyDescent="0.3">
      <c r="A5">
        <v>3</v>
      </c>
      <c r="B5" t="s">
        <v>77</v>
      </c>
      <c r="C5" t="s">
        <v>157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4"/>
    </row>
    <row r="6" spans="1:21" x14ac:dyDescent="0.3">
      <c r="A6">
        <v>4</v>
      </c>
      <c r="B6" t="s">
        <v>164</v>
      </c>
      <c r="C6" t="s">
        <v>165</v>
      </c>
      <c r="D6" s="2">
        <v>2003</v>
      </c>
      <c r="E6" s="20" t="s">
        <v>236</v>
      </c>
      <c r="F6" s="21">
        <v>0</v>
      </c>
      <c r="G6" s="20" t="s">
        <v>229</v>
      </c>
      <c r="H6" s="21">
        <v>0</v>
      </c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4"/>
    </row>
    <row r="7" spans="1:21" x14ac:dyDescent="0.3">
      <c r="A7">
        <v>5</v>
      </c>
      <c r="B7" t="s">
        <v>166</v>
      </c>
      <c r="C7" t="s">
        <v>46</v>
      </c>
      <c r="D7" s="2">
        <v>2003</v>
      </c>
      <c r="E7" s="20"/>
      <c r="F7" s="21"/>
      <c r="G7" s="20" t="s">
        <v>232</v>
      </c>
      <c r="H7" s="21">
        <v>3</v>
      </c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4"/>
    </row>
    <row r="8" spans="1:21" x14ac:dyDescent="0.3">
      <c r="A8">
        <v>6</v>
      </c>
      <c r="B8" t="s">
        <v>194</v>
      </c>
      <c r="C8" t="s">
        <v>87</v>
      </c>
      <c r="D8" s="2">
        <v>1999</v>
      </c>
      <c r="E8" s="20"/>
      <c r="F8" s="21"/>
      <c r="G8" s="20"/>
      <c r="H8" s="21"/>
      <c r="I8" s="20" t="s">
        <v>227</v>
      </c>
      <c r="J8" s="21">
        <v>6</v>
      </c>
      <c r="K8" s="20" t="s">
        <v>231</v>
      </c>
      <c r="L8" s="21">
        <v>5</v>
      </c>
      <c r="M8" s="20"/>
      <c r="N8" s="21"/>
      <c r="O8" s="20"/>
      <c r="P8" s="21"/>
      <c r="Q8" s="20"/>
      <c r="R8" s="21"/>
      <c r="S8" s="20"/>
      <c r="T8" s="21"/>
      <c r="U8" s="4"/>
    </row>
    <row r="9" spans="1:21" x14ac:dyDescent="0.3">
      <c r="A9">
        <v>7</v>
      </c>
      <c r="B9" t="s">
        <v>160</v>
      </c>
      <c r="C9" t="s">
        <v>11</v>
      </c>
      <c r="D9" s="2"/>
      <c r="E9" s="20"/>
      <c r="F9" s="21"/>
      <c r="G9" s="20"/>
      <c r="H9" s="21"/>
      <c r="I9" s="20"/>
      <c r="J9" s="21"/>
      <c r="K9" s="20"/>
      <c r="L9" s="21"/>
      <c r="M9" s="20" t="s">
        <v>228</v>
      </c>
      <c r="N9" s="21">
        <v>3</v>
      </c>
      <c r="O9" s="20" t="s">
        <v>232</v>
      </c>
      <c r="P9" s="21">
        <v>5</v>
      </c>
      <c r="Q9" s="20"/>
      <c r="R9" s="21"/>
      <c r="S9" s="20"/>
      <c r="T9" s="21"/>
      <c r="U9" s="4"/>
    </row>
    <row r="10" spans="1:21" x14ac:dyDescent="0.3">
      <c r="A10">
        <v>8</v>
      </c>
      <c r="B10" t="s">
        <v>158</v>
      </c>
      <c r="C10" t="s">
        <v>157</v>
      </c>
      <c r="D10" s="2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4"/>
    </row>
    <row r="11" spans="1:21" x14ac:dyDescent="0.3">
      <c r="A11">
        <v>9</v>
      </c>
      <c r="B11" t="s">
        <v>171</v>
      </c>
      <c r="C11" t="s">
        <v>7</v>
      </c>
      <c r="D11" s="2">
        <v>2001</v>
      </c>
      <c r="E11" s="20" t="s">
        <v>233</v>
      </c>
      <c r="F11" s="21">
        <v>0</v>
      </c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4"/>
    </row>
    <row r="12" spans="1:21" x14ac:dyDescent="0.3">
      <c r="A12">
        <v>10</v>
      </c>
      <c r="B12" t="s">
        <v>172</v>
      </c>
      <c r="C12" t="s">
        <v>7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4"/>
    </row>
    <row r="13" spans="1:21" x14ac:dyDescent="0.3">
      <c r="A13">
        <v>11</v>
      </c>
      <c r="B13" t="s">
        <v>169</v>
      </c>
      <c r="C13" t="s">
        <v>170</v>
      </c>
      <c r="D13" s="2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4"/>
    </row>
    <row r="14" spans="1:21" x14ac:dyDescent="0.3">
      <c r="A14">
        <v>12</v>
      </c>
      <c r="B14" t="s">
        <v>154</v>
      </c>
      <c r="C14" t="s">
        <v>155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4"/>
    </row>
    <row r="15" spans="1:21" x14ac:dyDescent="0.3">
      <c r="A15">
        <v>13</v>
      </c>
      <c r="B15" t="s">
        <v>159</v>
      </c>
      <c r="C15" t="s">
        <v>100</v>
      </c>
      <c r="D15" s="2"/>
      <c r="E15" s="20"/>
      <c r="F15" s="21"/>
      <c r="G15" s="20"/>
      <c r="H15" s="21"/>
      <c r="I15" s="20"/>
      <c r="J15" s="21"/>
      <c r="K15" s="20"/>
      <c r="L15" s="21"/>
      <c r="M15" s="20" t="s">
        <v>230</v>
      </c>
      <c r="N15" s="21">
        <v>0</v>
      </c>
      <c r="O15" s="20" t="s">
        <v>233</v>
      </c>
      <c r="P15" s="21">
        <v>0</v>
      </c>
      <c r="Q15" s="20"/>
      <c r="R15" s="21"/>
      <c r="S15" s="20"/>
      <c r="T15" s="21"/>
      <c r="U15" s="4"/>
    </row>
    <row r="16" spans="1:21" x14ac:dyDescent="0.3">
      <c r="A16">
        <v>14</v>
      </c>
      <c r="B16" t="s">
        <v>156</v>
      </c>
      <c r="C16" t="s">
        <v>5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4"/>
    </row>
    <row r="17" spans="1:21" ht="15" thickBot="1" x14ac:dyDescent="0.35">
      <c r="A17">
        <v>15</v>
      </c>
      <c r="B17" t="s">
        <v>161</v>
      </c>
      <c r="C17" t="s">
        <v>162</v>
      </c>
      <c r="D17" s="2">
        <v>2001</v>
      </c>
      <c r="E17" s="22" t="s">
        <v>232</v>
      </c>
      <c r="F17" s="23">
        <v>3</v>
      </c>
      <c r="G17" s="22" t="s">
        <v>232</v>
      </c>
      <c r="H17" s="23">
        <v>3</v>
      </c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4"/>
    </row>
    <row r="18" spans="1:21" x14ac:dyDescent="0.3">
      <c r="D18" s="3"/>
      <c r="E18" s="11"/>
      <c r="F18" s="11">
        <f>SUM(F3:F17)</f>
        <v>8</v>
      </c>
      <c r="G18" s="11"/>
      <c r="H18" s="11">
        <f>SUM(H3:H17)</f>
        <v>10</v>
      </c>
      <c r="I18" s="11"/>
      <c r="J18" s="11">
        <f>SUM(J3:J17)</f>
        <v>6</v>
      </c>
      <c r="K18" s="11"/>
      <c r="L18" s="11">
        <f>SUM(L3:L17)</f>
        <v>5</v>
      </c>
      <c r="M18" s="11"/>
      <c r="N18" s="11">
        <f>SUM(N3:N17)</f>
        <v>3</v>
      </c>
      <c r="O18" s="11"/>
      <c r="P18" s="11">
        <f>SUM(P3:P17)</f>
        <v>5</v>
      </c>
      <c r="Q18" s="11"/>
      <c r="R18" s="11"/>
      <c r="S18" s="11"/>
      <c r="T18" s="11"/>
      <c r="U18">
        <f>SUM(E18:T18)</f>
        <v>37</v>
      </c>
    </row>
  </sheetData>
  <sortState ref="B3:C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C1" zoomScale="70" zoomScaleNormal="70" workbookViewId="0">
      <selection activeCell="H31" sqref="H31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0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8" t="s">
        <v>223</v>
      </c>
      <c r="R1" s="119"/>
      <c r="S1" s="114" t="s">
        <v>222</v>
      </c>
      <c r="T1" s="115"/>
    </row>
    <row r="2" spans="1:20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0" x14ac:dyDescent="0.3">
      <c r="A3">
        <v>1</v>
      </c>
      <c r="B3" t="s">
        <v>189</v>
      </c>
      <c r="C3" t="s">
        <v>190</v>
      </c>
      <c r="D3" s="2">
        <v>1994</v>
      </c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14"/>
      <c r="R3" s="15"/>
      <c r="S3" s="20" t="s">
        <v>227</v>
      </c>
      <c r="T3" s="21">
        <v>8</v>
      </c>
    </row>
    <row r="4" spans="1:20" x14ac:dyDescent="0.3">
      <c r="A4">
        <v>2</v>
      </c>
      <c r="B4" t="s">
        <v>185</v>
      </c>
      <c r="C4" t="s">
        <v>186</v>
      </c>
      <c r="D4" s="2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3">
      <c r="A5">
        <v>3</v>
      </c>
      <c r="B5" t="s">
        <v>191</v>
      </c>
      <c r="C5" t="s">
        <v>31</v>
      </c>
      <c r="D5" s="2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 t="s">
        <v>231</v>
      </c>
      <c r="T5" s="21">
        <v>7</v>
      </c>
    </row>
    <row r="6" spans="1:20" x14ac:dyDescent="0.3">
      <c r="A6">
        <v>4</v>
      </c>
      <c r="B6" t="s">
        <v>179</v>
      </c>
      <c r="C6" t="s">
        <v>180</v>
      </c>
      <c r="D6" s="2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 t="s">
        <v>227</v>
      </c>
      <c r="T6" s="21">
        <v>8</v>
      </c>
    </row>
    <row r="7" spans="1:20" x14ac:dyDescent="0.3">
      <c r="A7">
        <v>5</v>
      </c>
      <c r="B7" t="s">
        <v>192</v>
      </c>
      <c r="C7" t="s">
        <v>193</v>
      </c>
      <c r="D7" s="2"/>
      <c r="E7" s="20"/>
      <c r="F7" s="21"/>
      <c r="G7" s="20"/>
      <c r="H7" s="21"/>
      <c r="I7" s="20"/>
      <c r="J7" s="21"/>
      <c r="K7" s="20" t="s">
        <v>226</v>
      </c>
      <c r="L7" s="21">
        <v>8</v>
      </c>
      <c r="M7" s="20"/>
      <c r="N7" s="21"/>
      <c r="O7" s="20"/>
      <c r="P7" s="21"/>
      <c r="Q7" s="20"/>
      <c r="R7" s="21"/>
      <c r="S7" s="20"/>
      <c r="T7" s="21"/>
    </row>
    <row r="8" spans="1:20" x14ac:dyDescent="0.3">
      <c r="A8">
        <v>6</v>
      </c>
      <c r="B8" t="s">
        <v>181</v>
      </c>
      <c r="C8" t="s">
        <v>31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3">
      <c r="A9">
        <v>7</v>
      </c>
      <c r="B9" t="s">
        <v>178</v>
      </c>
      <c r="C9" t="s">
        <v>116</v>
      </c>
      <c r="D9" s="2">
        <v>2002</v>
      </c>
      <c r="E9" s="20"/>
      <c r="F9" s="21"/>
      <c r="G9" s="20" t="s">
        <v>227</v>
      </c>
      <c r="H9" s="21">
        <v>5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3">
      <c r="A10">
        <v>8</v>
      </c>
      <c r="B10" t="s">
        <v>173</v>
      </c>
      <c r="C10" t="s">
        <v>128</v>
      </c>
      <c r="D10" s="2">
        <v>2003</v>
      </c>
      <c r="E10" s="20" t="s">
        <v>231</v>
      </c>
      <c r="F10" s="21">
        <v>4</v>
      </c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</row>
    <row r="11" spans="1:20" x14ac:dyDescent="0.3">
      <c r="A11">
        <v>9</v>
      </c>
      <c r="B11" t="s">
        <v>184</v>
      </c>
      <c r="C11" t="s">
        <v>128</v>
      </c>
      <c r="D11" s="2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 t="s">
        <v>227</v>
      </c>
      <c r="T11" s="21">
        <v>8</v>
      </c>
    </row>
    <row r="12" spans="1:20" x14ac:dyDescent="0.3">
      <c r="A12">
        <v>10</v>
      </c>
      <c r="B12" t="s">
        <v>103</v>
      </c>
      <c r="C12" t="s">
        <v>102</v>
      </c>
      <c r="D12" s="2">
        <v>1999</v>
      </c>
      <c r="E12" s="20"/>
      <c r="F12" s="21"/>
      <c r="G12" s="20"/>
      <c r="H12" s="21"/>
      <c r="I12" s="20"/>
      <c r="J12" s="21"/>
      <c r="K12" s="20" t="s">
        <v>231</v>
      </c>
      <c r="L12" s="21">
        <v>5</v>
      </c>
      <c r="M12" s="20" t="s">
        <v>237</v>
      </c>
      <c r="N12" s="21">
        <v>4</v>
      </c>
      <c r="O12" s="20"/>
      <c r="P12" s="21"/>
      <c r="Q12" s="20"/>
      <c r="R12" s="21"/>
      <c r="S12" s="20" t="s">
        <v>232</v>
      </c>
      <c r="T12" s="21">
        <v>6</v>
      </c>
    </row>
    <row r="13" spans="1:20" x14ac:dyDescent="0.3">
      <c r="A13">
        <v>11</v>
      </c>
      <c r="B13" t="s">
        <v>177</v>
      </c>
      <c r="C13" t="s">
        <v>176</v>
      </c>
      <c r="D13" s="2">
        <v>2001</v>
      </c>
      <c r="E13" s="20" t="s">
        <v>232</v>
      </c>
      <c r="F13" s="21">
        <v>3</v>
      </c>
      <c r="G13" s="20" t="s">
        <v>231</v>
      </c>
      <c r="H13" s="21">
        <v>4</v>
      </c>
      <c r="I13" s="20"/>
      <c r="J13" s="21"/>
      <c r="K13" s="20" t="s">
        <v>237</v>
      </c>
      <c r="L13" s="21">
        <v>3</v>
      </c>
      <c r="M13" s="20"/>
      <c r="N13" s="21"/>
      <c r="O13" s="20"/>
      <c r="P13" s="21"/>
      <c r="Q13" s="20"/>
      <c r="R13" s="21"/>
      <c r="S13" s="20"/>
      <c r="T13" s="21"/>
    </row>
    <row r="14" spans="1:20" x14ac:dyDescent="0.3">
      <c r="A14">
        <v>12</v>
      </c>
      <c r="B14" t="s">
        <v>182</v>
      </c>
      <c r="C14" t="s">
        <v>183</v>
      </c>
      <c r="D14" s="2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3">
      <c r="A15">
        <v>13</v>
      </c>
      <c r="B15" t="s">
        <v>187</v>
      </c>
      <c r="C15" t="s">
        <v>188</v>
      </c>
      <c r="D15" s="2">
        <v>2002</v>
      </c>
      <c r="E15" s="20" t="s">
        <v>236</v>
      </c>
      <c r="F15" s="21">
        <v>0</v>
      </c>
      <c r="G15" s="20" t="s">
        <v>230</v>
      </c>
      <c r="H15" s="21">
        <v>0</v>
      </c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x14ac:dyDescent="0.3">
      <c r="A16">
        <v>14</v>
      </c>
      <c r="B16" t="s">
        <v>174</v>
      </c>
      <c r="C16" t="s">
        <v>175</v>
      </c>
      <c r="D16" s="2">
        <v>2003</v>
      </c>
      <c r="E16" s="20" t="s">
        <v>226</v>
      </c>
      <c r="F16" s="21">
        <v>7</v>
      </c>
      <c r="G16" s="20" t="s">
        <v>226</v>
      </c>
      <c r="H16" s="21">
        <v>7</v>
      </c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</row>
    <row r="17" spans="1:21" ht="15" thickBot="1" x14ac:dyDescent="0.35">
      <c r="A17">
        <v>15</v>
      </c>
      <c r="B17" t="s">
        <v>174</v>
      </c>
      <c r="C17" t="s">
        <v>141</v>
      </c>
      <c r="D17" s="2">
        <v>1996</v>
      </c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 t="s">
        <v>230</v>
      </c>
      <c r="T17" s="23">
        <v>0</v>
      </c>
    </row>
    <row r="18" spans="1:21" x14ac:dyDescent="0.3">
      <c r="F18">
        <f>SUM(F3:F17)</f>
        <v>14</v>
      </c>
      <c r="H18">
        <f>SUM(H3:H17)</f>
        <v>16</v>
      </c>
      <c r="L18">
        <f>SUM(L3:L17)</f>
        <v>16</v>
      </c>
      <c r="N18">
        <f>SUM(N3:N17)</f>
        <v>4</v>
      </c>
      <c r="T18">
        <f>SUM(T3:T17)</f>
        <v>37</v>
      </c>
      <c r="U18">
        <f>SUM(E18:T18)</f>
        <v>87</v>
      </c>
    </row>
  </sheetData>
  <sortState ref="B3:C17">
    <sortCondition ref="B3"/>
  </sortState>
  <mergeCells count="10">
    <mergeCell ref="B1:B2"/>
    <mergeCell ref="C1:C2"/>
    <mergeCell ref="E1:F1"/>
    <mergeCell ref="S1:T1"/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R17" sqref="R17"/>
    </sheetView>
  </sheetViews>
  <sheetFormatPr defaultRowHeight="14.4" x14ac:dyDescent="0.3"/>
  <cols>
    <col min="1" max="1" width="3.33203125" bestFit="1" customWidth="1"/>
    <col min="2" max="2" width="11" bestFit="1" customWidth="1"/>
    <col min="5" max="5" width="7.21875" bestFit="1" customWidth="1"/>
    <col min="8" max="8" width="8.88671875" customWidth="1"/>
  </cols>
  <sheetData>
    <row r="1" spans="1:20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6"/>
      <c r="Q1" s="114" t="s">
        <v>223</v>
      </c>
      <c r="R1" s="115"/>
      <c r="S1" s="114" t="s">
        <v>222</v>
      </c>
      <c r="T1" s="115"/>
    </row>
    <row r="2" spans="1:20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2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0" x14ac:dyDescent="0.3">
      <c r="A3">
        <v>1</v>
      </c>
      <c r="B3" t="s">
        <v>204</v>
      </c>
      <c r="C3" t="s">
        <v>3</v>
      </c>
      <c r="D3" s="3">
        <v>2002</v>
      </c>
      <c r="E3" s="16" t="s">
        <v>228</v>
      </c>
      <c r="F3" s="17">
        <v>1</v>
      </c>
      <c r="G3" s="16"/>
      <c r="H3" s="17"/>
      <c r="I3" s="16"/>
      <c r="J3" s="17"/>
      <c r="K3" s="16"/>
      <c r="L3" s="17"/>
      <c r="M3" s="16"/>
      <c r="N3" s="17"/>
      <c r="O3" s="16"/>
      <c r="P3" s="13"/>
      <c r="Q3" s="16"/>
      <c r="R3" s="17"/>
      <c r="S3" s="16"/>
      <c r="T3" s="17"/>
    </row>
    <row r="4" spans="1:20" x14ac:dyDescent="0.3">
      <c r="A4">
        <v>2</v>
      </c>
      <c r="B4" t="s">
        <v>207</v>
      </c>
      <c r="C4" t="s">
        <v>46</v>
      </c>
      <c r="D4" s="3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3"/>
      <c r="Q4" s="16" t="s">
        <v>231</v>
      </c>
      <c r="R4" s="17">
        <v>7</v>
      </c>
      <c r="S4" s="16"/>
      <c r="T4" s="17"/>
    </row>
    <row r="5" spans="1:20" x14ac:dyDescent="0.3">
      <c r="A5">
        <v>3</v>
      </c>
      <c r="B5" t="s">
        <v>210</v>
      </c>
      <c r="C5" t="s">
        <v>211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3"/>
      <c r="Q5" s="16"/>
      <c r="R5" s="17"/>
      <c r="S5" s="16"/>
      <c r="T5" s="17"/>
    </row>
    <row r="6" spans="1:20" x14ac:dyDescent="0.3">
      <c r="A6">
        <v>4</v>
      </c>
      <c r="B6" t="s">
        <v>205</v>
      </c>
      <c r="C6" t="s">
        <v>206</v>
      </c>
      <c r="D6" s="3">
        <v>1997</v>
      </c>
      <c r="E6" s="16"/>
      <c r="F6" s="17"/>
      <c r="G6" s="16"/>
      <c r="H6" s="17"/>
      <c r="I6" s="16"/>
      <c r="J6" s="17"/>
      <c r="K6" s="16"/>
      <c r="L6" s="17"/>
      <c r="M6" s="16" t="s">
        <v>237</v>
      </c>
      <c r="N6" s="17">
        <v>4</v>
      </c>
      <c r="O6" s="16"/>
      <c r="P6" s="13"/>
      <c r="Q6" s="16"/>
      <c r="R6" s="17"/>
      <c r="S6" s="16"/>
      <c r="T6" s="17"/>
    </row>
    <row r="7" spans="1:20" x14ac:dyDescent="0.3">
      <c r="A7">
        <v>5</v>
      </c>
      <c r="B7" t="s">
        <v>196</v>
      </c>
      <c r="C7" t="s">
        <v>197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/>
      <c r="P7" s="13"/>
      <c r="Q7" s="16"/>
      <c r="R7" s="17"/>
      <c r="S7" s="16"/>
      <c r="T7" s="17"/>
    </row>
    <row r="8" spans="1:20" x14ac:dyDescent="0.3">
      <c r="A8">
        <v>6</v>
      </c>
      <c r="B8" t="s">
        <v>208</v>
      </c>
      <c r="C8" t="s">
        <v>17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3"/>
      <c r="Q8" s="16"/>
      <c r="R8" s="17"/>
      <c r="S8" s="16"/>
      <c r="T8" s="17"/>
    </row>
    <row r="9" spans="1:20" x14ac:dyDescent="0.3">
      <c r="A9">
        <v>7</v>
      </c>
      <c r="B9" t="s">
        <v>212</v>
      </c>
      <c r="C9" t="s">
        <v>116</v>
      </c>
      <c r="D9" s="3">
        <v>1998</v>
      </c>
      <c r="E9" s="16"/>
      <c r="F9" s="17"/>
      <c r="G9" s="16"/>
      <c r="H9" s="17"/>
      <c r="I9" s="16"/>
      <c r="J9" s="17"/>
      <c r="K9" s="16"/>
      <c r="L9" s="17"/>
      <c r="M9" s="16" t="s">
        <v>237</v>
      </c>
      <c r="N9" s="17">
        <v>4</v>
      </c>
      <c r="O9" s="16" t="s">
        <v>229</v>
      </c>
      <c r="P9" s="13">
        <v>0</v>
      </c>
      <c r="Q9" s="16"/>
      <c r="R9" s="17"/>
      <c r="S9" s="16"/>
      <c r="T9" s="17"/>
    </row>
    <row r="10" spans="1:20" x14ac:dyDescent="0.3">
      <c r="A10">
        <v>8</v>
      </c>
      <c r="B10" t="s">
        <v>195</v>
      </c>
      <c r="C10" t="s">
        <v>23</v>
      </c>
      <c r="D10" s="3">
        <v>1998</v>
      </c>
      <c r="E10" s="16"/>
      <c r="F10" s="17"/>
      <c r="G10" s="16"/>
      <c r="H10" s="17"/>
      <c r="I10" s="16"/>
      <c r="J10" s="17"/>
      <c r="K10" s="16"/>
      <c r="L10" s="17"/>
      <c r="M10" s="16" t="s">
        <v>226</v>
      </c>
      <c r="N10" s="17">
        <v>9</v>
      </c>
      <c r="O10" s="16" t="s">
        <v>226</v>
      </c>
      <c r="P10" s="13">
        <v>9</v>
      </c>
      <c r="Q10" s="16" t="s">
        <v>231</v>
      </c>
      <c r="R10" s="17">
        <v>7</v>
      </c>
      <c r="S10" s="16" t="s">
        <v>231</v>
      </c>
      <c r="T10" s="17">
        <v>7</v>
      </c>
    </row>
    <row r="11" spans="1:20" x14ac:dyDescent="0.3">
      <c r="A11">
        <v>9</v>
      </c>
      <c r="B11" t="s">
        <v>202</v>
      </c>
      <c r="C11" t="s">
        <v>203</v>
      </c>
      <c r="D11" s="3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3"/>
      <c r="Q11" s="16"/>
      <c r="R11" s="17"/>
      <c r="S11" s="16"/>
      <c r="T11" s="17"/>
    </row>
    <row r="12" spans="1:20" x14ac:dyDescent="0.3">
      <c r="A12">
        <v>10</v>
      </c>
      <c r="B12" t="s">
        <v>198</v>
      </c>
      <c r="C12" t="s">
        <v>13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237</v>
      </c>
      <c r="N12" s="17">
        <v>4</v>
      </c>
      <c r="O12" s="16" t="s">
        <v>227</v>
      </c>
      <c r="P12" s="13">
        <v>7</v>
      </c>
      <c r="Q12" s="16"/>
      <c r="R12" s="17"/>
      <c r="S12" s="16"/>
      <c r="T12" s="17"/>
    </row>
    <row r="13" spans="1:20" x14ac:dyDescent="0.3">
      <c r="A13">
        <v>11</v>
      </c>
      <c r="B13" t="s">
        <v>209</v>
      </c>
      <c r="C13" t="s">
        <v>17</v>
      </c>
      <c r="D13" s="3">
        <v>1998</v>
      </c>
      <c r="E13" s="16"/>
      <c r="F13" s="17"/>
      <c r="G13" s="16"/>
      <c r="H13" s="17"/>
      <c r="I13" s="16"/>
      <c r="J13" s="17"/>
      <c r="K13" s="16"/>
      <c r="L13" s="17"/>
      <c r="M13" s="16" t="s">
        <v>229</v>
      </c>
      <c r="N13" s="17">
        <v>0</v>
      </c>
      <c r="O13" s="16" t="s">
        <v>232</v>
      </c>
      <c r="P13" s="13">
        <v>5</v>
      </c>
      <c r="Q13" s="16" t="s">
        <v>228</v>
      </c>
      <c r="R13" s="17">
        <v>4</v>
      </c>
      <c r="S13" s="16" t="s">
        <v>237</v>
      </c>
      <c r="T13" s="17">
        <v>5</v>
      </c>
    </row>
    <row r="14" spans="1:20" x14ac:dyDescent="0.3">
      <c r="A14">
        <v>12</v>
      </c>
      <c r="B14" t="s">
        <v>201</v>
      </c>
      <c r="C14" t="s">
        <v>114</v>
      </c>
      <c r="D14" s="3">
        <v>2000</v>
      </c>
      <c r="E14" s="16"/>
      <c r="F14" s="17"/>
      <c r="G14" s="16"/>
      <c r="H14" s="17"/>
      <c r="I14" s="16" t="s">
        <v>230</v>
      </c>
      <c r="J14" s="17">
        <v>0</v>
      </c>
      <c r="K14" s="16" t="s">
        <v>230</v>
      </c>
      <c r="L14" s="17">
        <v>0</v>
      </c>
      <c r="M14" s="16"/>
      <c r="N14" s="17"/>
      <c r="O14" s="16"/>
      <c r="P14" s="13"/>
      <c r="Q14" s="16"/>
      <c r="R14" s="17"/>
      <c r="S14" s="16"/>
      <c r="T14" s="17"/>
    </row>
    <row r="15" spans="1:20" x14ac:dyDescent="0.3">
      <c r="A15">
        <v>13</v>
      </c>
      <c r="B15" t="s">
        <v>213</v>
      </c>
      <c r="C15" t="s">
        <v>7</v>
      </c>
      <c r="D15" s="3">
        <v>1999</v>
      </c>
      <c r="E15" s="16"/>
      <c r="F15" s="17"/>
      <c r="G15" s="16"/>
      <c r="H15" s="17"/>
      <c r="I15" s="16" t="s">
        <v>231</v>
      </c>
      <c r="J15" s="17">
        <v>5</v>
      </c>
      <c r="K15" s="16" t="s">
        <v>227</v>
      </c>
      <c r="L15" s="17">
        <v>6</v>
      </c>
      <c r="M15" s="16" t="s">
        <v>231</v>
      </c>
      <c r="N15" s="17">
        <v>6</v>
      </c>
      <c r="O15" s="16" t="s">
        <v>232</v>
      </c>
      <c r="P15" s="13">
        <v>5</v>
      </c>
      <c r="Q15" s="16"/>
      <c r="R15" s="17"/>
      <c r="S15" s="16"/>
      <c r="T15" s="17"/>
    </row>
    <row r="16" spans="1:20" ht="15" thickBot="1" x14ac:dyDescent="0.35">
      <c r="A16">
        <v>14</v>
      </c>
      <c r="B16" t="s">
        <v>199</v>
      </c>
      <c r="C16" t="s">
        <v>200</v>
      </c>
      <c r="D16" s="3">
        <v>1999</v>
      </c>
      <c r="E16" s="18"/>
      <c r="F16" s="19"/>
      <c r="G16" s="18"/>
      <c r="H16" s="19"/>
      <c r="I16" s="18" t="s">
        <v>226</v>
      </c>
      <c r="J16" s="19">
        <v>8</v>
      </c>
      <c r="K16" s="18" t="s">
        <v>226</v>
      </c>
      <c r="L16" s="19">
        <v>8</v>
      </c>
      <c r="M16" s="18" t="s">
        <v>231</v>
      </c>
      <c r="N16" s="19">
        <v>6</v>
      </c>
      <c r="O16" s="18" t="s">
        <v>231</v>
      </c>
      <c r="P16" s="29">
        <v>6</v>
      </c>
      <c r="Q16" s="18" t="s">
        <v>232</v>
      </c>
      <c r="R16" s="19">
        <v>6</v>
      </c>
      <c r="S16" s="18"/>
      <c r="T16" s="19"/>
    </row>
    <row r="17" spans="6:21" x14ac:dyDescent="0.3">
      <c r="F17">
        <f>SUM(F3:F16)</f>
        <v>1</v>
      </c>
      <c r="J17">
        <f>SUM(J3:J16)</f>
        <v>13</v>
      </c>
      <c r="L17">
        <f>SUM(L3:L16)</f>
        <v>14</v>
      </c>
      <c r="N17">
        <f>SUM(N3:N16)</f>
        <v>33</v>
      </c>
      <c r="P17">
        <f>SUM(P3:P16)</f>
        <v>32</v>
      </c>
      <c r="R17">
        <f>SUM(R3:R16)</f>
        <v>24</v>
      </c>
      <c r="T17">
        <f>SUM(T3:T16)</f>
        <v>12</v>
      </c>
      <c r="U17">
        <f>SUM(E17:T17)</f>
        <v>129</v>
      </c>
    </row>
  </sheetData>
  <sortState ref="B3:D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7" sqref="B7"/>
    </sheetView>
  </sheetViews>
  <sheetFormatPr defaultRowHeight="14.4" x14ac:dyDescent="0.3"/>
  <cols>
    <col min="1" max="1" width="2" bestFit="1" customWidth="1"/>
    <col min="2" max="2" width="23.109375" bestFit="1" customWidth="1"/>
    <col min="3" max="3" width="18.6640625" customWidth="1"/>
    <col min="4" max="4" width="11.109375" bestFit="1" customWidth="1"/>
    <col min="6" max="6" width="10.21875" bestFit="1" customWidth="1"/>
    <col min="7" max="7" width="9.21875" bestFit="1" customWidth="1"/>
    <col min="8" max="8" width="12.6640625" customWidth="1"/>
    <col min="9" max="9" width="15.88671875" bestFit="1" customWidth="1"/>
  </cols>
  <sheetData>
    <row r="1" spans="1:10" x14ac:dyDescent="0.3">
      <c r="A1" s="110" t="s">
        <v>281</v>
      </c>
      <c r="B1" s="110"/>
      <c r="C1" s="110" t="s">
        <v>258</v>
      </c>
      <c r="D1" s="111" t="s">
        <v>282</v>
      </c>
      <c r="E1" s="81" t="s">
        <v>284</v>
      </c>
      <c r="F1" s="81" t="s">
        <v>285</v>
      </c>
      <c r="G1" s="81" t="s">
        <v>289</v>
      </c>
      <c r="H1" s="111" t="s">
        <v>290</v>
      </c>
      <c r="I1" s="111" t="s">
        <v>293</v>
      </c>
      <c r="J1" s="4"/>
    </row>
    <row r="2" spans="1:10" x14ac:dyDescent="0.3">
      <c r="A2" s="110"/>
      <c r="B2" s="110"/>
      <c r="C2" s="110"/>
      <c r="D2" s="112"/>
      <c r="E2" s="82" t="s">
        <v>288</v>
      </c>
      <c r="F2" s="82" t="s">
        <v>286</v>
      </c>
      <c r="G2" s="82" t="s">
        <v>291</v>
      </c>
      <c r="H2" s="112"/>
      <c r="I2" s="112"/>
      <c r="J2" s="4"/>
    </row>
    <row r="3" spans="1:10" x14ac:dyDescent="0.3">
      <c r="A3" s="110"/>
      <c r="B3" s="110"/>
      <c r="C3" s="110"/>
      <c r="D3" s="80" t="s">
        <v>283</v>
      </c>
      <c r="E3" s="80" t="s">
        <v>287</v>
      </c>
      <c r="F3" s="80" t="s">
        <v>287</v>
      </c>
      <c r="G3" s="80" t="s">
        <v>292</v>
      </c>
      <c r="H3" s="80" t="s">
        <v>287</v>
      </c>
      <c r="I3" s="80" t="s">
        <v>294</v>
      </c>
      <c r="J3" s="4"/>
    </row>
    <row r="4" spans="1:10" x14ac:dyDescent="0.3">
      <c r="A4" s="74">
        <v>1</v>
      </c>
      <c r="B4" s="75" t="s">
        <v>295</v>
      </c>
      <c r="C4" s="74" t="s">
        <v>265</v>
      </c>
      <c r="D4" s="76" t="s">
        <v>262</v>
      </c>
      <c r="E4" s="77">
        <v>170</v>
      </c>
      <c r="F4" s="77">
        <f>12*E4</f>
        <v>2040</v>
      </c>
      <c r="G4" s="78">
        <v>228</v>
      </c>
      <c r="H4" s="77">
        <f>20*G4</f>
        <v>4560</v>
      </c>
      <c r="I4" s="79">
        <f>F4+H4</f>
        <v>6600</v>
      </c>
    </row>
    <row r="5" spans="1:10" x14ac:dyDescent="0.3">
      <c r="A5" s="74">
        <v>2</v>
      </c>
      <c r="B5" s="75" t="s">
        <v>296</v>
      </c>
      <c r="C5" s="74" t="s">
        <v>259</v>
      </c>
      <c r="D5" s="76" t="s">
        <v>262</v>
      </c>
      <c r="E5" s="77">
        <v>170</v>
      </c>
      <c r="F5" s="77">
        <f t="shared" ref="F5:F9" si="0">12*E5</f>
        <v>2040</v>
      </c>
      <c r="G5" s="78">
        <v>177</v>
      </c>
      <c r="H5" s="77">
        <f t="shared" ref="H5:H9" si="1">20*G5</f>
        <v>3540</v>
      </c>
      <c r="I5" s="79">
        <f t="shared" ref="I5:I9" si="2">F5+H5</f>
        <v>5580</v>
      </c>
    </row>
    <row r="6" spans="1:10" x14ac:dyDescent="0.3">
      <c r="A6" s="74">
        <v>3</v>
      </c>
      <c r="B6" s="75" t="s">
        <v>297</v>
      </c>
      <c r="C6" s="74" t="s">
        <v>264</v>
      </c>
      <c r="D6" s="76" t="s">
        <v>268</v>
      </c>
      <c r="E6" s="77">
        <v>90</v>
      </c>
      <c r="F6" s="77">
        <f t="shared" si="0"/>
        <v>1080</v>
      </c>
      <c r="G6" s="78">
        <v>152</v>
      </c>
      <c r="H6" s="77">
        <f t="shared" si="1"/>
        <v>3040</v>
      </c>
      <c r="I6" s="79">
        <f t="shared" si="2"/>
        <v>4120</v>
      </c>
    </row>
    <row r="7" spans="1:10" x14ac:dyDescent="0.3">
      <c r="A7" s="74">
        <v>4</v>
      </c>
      <c r="B7" s="75" t="s">
        <v>298</v>
      </c>
      <c r="C7" s="74" t="s">
        <v>266</v>
      </c>
      <c r="D7" s="76" t="s">
        <v>267</v>
      </c>
      <c r="E7" s="77">
        <v>110</v>
      </c>
      <c r="F7" s="77">
        <f t="shared" si="0"/>
        <v>1320</v>
      </c>
      <c r="G7" s="78">
        <v>138</v>
      </c>
      <c r="H7" s="77">
        <f t="shared" si="1"/>
        <v>2760</v>
      </c>
      <c r="I7" s="79">
        <f t="shared" si="2"/>
        <v>4080</v>
      </c>
    </row>
    <row r="8" spans="1:10" x14ac:dyDescent="0.3">
      <c r="A8" s="74">
        <v>5</v>
      </c>
      <c r="B8" s="75" t="s">
        <v>299</v>
      </c>
      <c r="C8" s="74" t="s">
        <v>275</v>
      </c>
      <c r="D8" s="76" t="s">
        <v>268</v>
      </c>
      <c r="E8" s="77">
        <v>90</v>
      </c>
      <c r="F8" s="77">
        <f t="shared" si="0"/>
        <v>1080</v>
      </c>
      <c r="G8" s="78">
        <v>135</v>
      </c>
      <c r="H8" s="77">
        <f t="shared" si="1"/>
        <v>2700</v>
      </c>
      <c r="I8" s="79">
        <f t="shared" si="2"/>
        <v>3780</v>
      </c>
    </row>
    <row r="9" spans="1:10" x14ac:dyDescent="0.3">
      <c r="A9" s="74">
        <v>6</v>
      </c>
      <c r="B9" s="75" t="s">
        <v>300</v>
      </c>
      <c r="C9" s="74" t="s">
        <v>276</v>
      </c>
      <c r="D9" s="76" t="s">
        <v>269</v>
      </c>
      <c r="E9" s="77">
        <v>130</v>
      </c>
      <c r="F9" s="77">
        <f t="shared" si="0"/>
        <v>1560</v>
      </c>
      <c r="G9" s="78">
        <v>129</v>
      </c>
      <c r="H9" s="77">
        <f t="shared" si="1"/>
        <v>2580</v>
      </c>
      <c r="I9" s="79">
        <f t="shared" si="2"/>
        <v>4140</v>
      </c>
    </row>
    <row r="10" spans="1:10" ht="21" x14ac:dyDescent="0.4">
      <c r="B10" s="73"/>
      <c r="C10" s="71"/>
      <c r="D10" s="71"/>
      <c r="E10" s="34"/>
      <c r="F10" s="35">
        <f>SUM(F4:F9)</f>
        <v>9120</v>
      </c>
      <c r="H10" s="35">
        <f>SUM(H4:H9)</f>
        <v>19180</v>
      </c>
      <c r="I10" s="72">
        <f>SUM(I4:I9)</f>
        <v>28300</v>
      </c>
    </row>
  </sheetData>
  <mergeCells count="5">
    <mergeCell ref="A1:B3"/>
    <mergeCell ref="D1:D2"/>
    <mergeCell ref="C1:C3"/>
    <mergeCell ref="H1:H2"/>
    <mergeCell ref="I1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E1" zoomScale="70" zoomScaleNormal="70" workbookViewId="0">
      <selection activeCell="U18" sqref="U18"/>
    </sheetView>
  </sheetViews>
  <sheetFormatPr defaultRowHeight="14.4" x14ac:dyDescent="0.3"/>
  <cols>
    <col min="1" max="1" width="3.33203125" bestFit="1" customWidth="1"/>
    <col min="2" max="2" width="10.44140625" bestFit="1" customWidth="1"/>
  </cols>
  <sheetData>
    <row r="1" spans="1:21" ht="14.4" customHeight="1" x14ac:dyDescent="0.3">
      <c r="B1" s="113" t="s">
        <v>25</v>
      </c>
      <c r="C1" s="113" t="s">
        <v>26</v>
      </c>
      <c r="D1" s="12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6"/>
      <c r="S1" s="114" t="s">
        <v>222</v>
      </c>
      <c r="T1" s="115"/>
      <c r="U1" s="32"/>
    </row>
    <row r="2" spans="1:21" x14ac:dyDescent="0.3">
      <c r="B2" s="113"/>
      <c r="C2" s="113"/>
      <c r="D2" s="12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2" t="s">
        <v>225</v>
      </c>
      <c r="S2" s="14" t="s">
        <v>224</v>
      </c>
      <c r="T2" s="15" t="s">
        <v>225</v>
      </c>
      <c r="U2" s="32"/>
    </row>
    <row r="3" spans="1:21" x14ac:dyDescent="0.3">
      <c r="A3">
        <v>1</v>
      </c>
      <c r="B3" t="s">
        <v>18</v>
      </c>
      <c r="C3" t="s">
        <v>19</v>
      </c>
      <c r="D3" s="13">
        <v>2001</v>
      </c>
      <c r="E3" s="16"/>
      <c r="F3" s="17"/>
      <c r="G3" s="16"/>
      <c r="H3" s="17"/>
      <c r="I3" s="16" t="s">
        <v>233</v>
      </c>
      <c r="J3" s="17">
        <v>0</v>
      </c>
      <c r="K3" s="16"/>
      <c r="L3" s="17"/>
      <c r="M3" s="16"/>
      <c r="N3" s="17"/>
      <c r="O3" s="16"/>
      <c r="P3" s="17"/>
      <c r="Q3" s="16"/>
      <c r="R3" s="13"/>
      <c r="S3" s="16"/>
      <c r="T3" s="17"/>
      <c r="U3" s="32"/>
    </row>
    <row r="4" spans="1:21" x14ac:dyDescent="0.3">
      <c r="A4">
        <v>2</v>
      </c>
      <c r="B4" t="s">
        <v>16</v>
      </c>
      <c r="C4" t="s">
        <v>17</v>
      </c>
      <c r="D4" s="13">
        <v>2001</v>
      </c>
      <c r="E4" s="16" t="s">
        <v>226</v>
      </c>
      <c r="F4" s="17">
        <v>7</v>
      </c>
      <c r="G4" s="16" t="s">
        <v>231</v>
      </c>
      <c r="H4" s="17">
        <v>4</v>
      </c>
      <c r="I4" s="16" t="s">
        <v>237</v>
      </c>
      <c r="J4" s="17">
        <v>3</v>
      </c>
      <c r="K4" s="16" t="s">
        <v>236</v>
      </c>
      <c r="L4" s="17">
        <v>0</v>
      </c>
      <c r="M4" s="16"/>
      <c r="N4" s="17"/>
      <c r="O4" s="16"/>
      <c r="P4" s="17"/>
      <c r="Q4" s="16"/>
      <c r="R4" s="13"/>
      <c r="S4" s="16"/>
      <c r="T4" s="17"/>
      <c r="U4" s="32"/>
    </row>
    <row r="5" spans="1:21" x14ac:dyDescent="0.3">
      <c r="A5">
        <v>3</v>
      </c>
      <c r="B5" t="s">
        <v>22</v>
      </c>
      <c r="C5" t="s">
        <v>23</v>
      </c>
      <c r="D5" s="1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3"/>
      <c r="S5" s="16"/>
      <c r="T5" s="17"/>
      <c r="U5" s="32"/>
    </row>
    <row r="6" spans="1:21" x14ac:dyDescent="0.3">
      <c r="A6">
        <v>4</v>
      </c>
      <c r="B6" t="s">
        <v>6</v>
      </c>
      <c r="C6" t="s">
        <v>7</v>
      </c>
      <c r="D6" s="13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3"/>
      <c r="S6" s="16"/>
      <c r="T6" s="17"/>
      <c r="U6" s="32"/>
    </row>
    <row r="7" spans="1:21" x14ac:dyDescent="0.3">
      <c r="A7">
        <v>5</v>
      </c>
      <c r="B7" t="s">
        <v>2</v>
      </c>
      <c r="C7" t="s">
        <v>3</v>
      </c>
      <c r="D7" s="13">
        <v>1996</v>
      </c>
      <c r="E7" s="16"/>
      <c r="F7" s="17"/>
      <c r="G7" s="16"/>
      <c r="H7" s="17"/>
      <c r="I7" s="16"/>
      <c r="J7" s="17"/>
      <c r="K7" s="16"/>
      <c r="L7" s="17"/>
      <c r="M7" s="16" t="s">
        <v>227</v>
      </c>
      <c r="N7" s="17">
        <v>7</v>
      </c>
      <c r="O7" s="16" t="s">
        <v>227</v>
      </c>
      <c r="P7" s="17">
        <v>7</v>
      </c>
      <c r="Q7" s="16" t="s">
        <v>227</v>
      </c>
      <c r="R7" s="13">
        <v>8</v>
      </c>
      <c r="S7" s="16" t="s">
        <v>231</v>
      </c>
      <c r="T7" s="17">
        <v>7</v>
      </c>
      <c r="U7" s="32"/>
    </row>
    <row r="8" spans="1:21" x14ac:dyDescent="0.3">
      <c r="A8">
        <v>6</v>
      </c>
      <c r="B8" t="s">
        <v>4</v>
      </c>
      <c r="C8" t="s">
        <v>5</v>
      </c>
      <c r="D8" s="1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3"/>
      <c r="S8" s="16"/>
      <c r="T8" s="17"/>
      <c r="U8" s="32"/>
    </row>
    <row r="9" spans="1:21" x14ac:dyDescent="0.3">
      <c r="A9">
        <v>7</v>
      </c>
      <c r="B9" t="s">
        <v>24</v>
      </c>
      <c r="C9" t="s">
        <v>1</v>
      </c>
      <c r="D9" s="13">
        <v>2003</v>
      </c>
      <c r="E9" s="16" t="s">
        <v>237</v>
      </c>
      <c r="F9" s="17">
        <v>2</v>
      </c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3"/>
      <c r="S9" s="16"/>
      <c r="T9" s="17"/>
      <c r="U9" s="32"/>
    </row>
    <row r="10" spans="1:21" x14ac:dyDescent="0.3">
      <c r="A10">
        <v>8</v>
      </c>
      <c r="B10" t="s">
        <v>0</v>
      </c>
      <c r="C10" t="s">
        <v>1</v>
      </c>
      <c r="D10" s="1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3"/>
      <c r="S10" s="16" t="s">
        <v>228</v>
      </c>
      <c r="T10" s="17">
        <v>4</v>
      </c>
      <c r="U10" s="32"/>
    </row>
    <row r="11" spans="1:21" x14ac:dyDescent="0.3">
      <c r="A11">
        <v>9</v>
      </c>
      <c r="B11" t="s">
        <v>10</v>
      </c>
      <c r="C11" t="s">
        <v>11</v>
      </c>
      <c r="D11" s="13">
        <v>1999</v>
      </c>
      <c r="E11" s="16"/>
      <c r="F11" s="17"/>
      <c r="G11" s="16"/>
      <c r="H11" s="17"/>
      <c r="I11" s="16" t="s">
        <v>228</v>
      </c>
      <c r="J11" s="17">
        <v>2</v>
      </c>
      <c r="K11" s="16" t="s">
        <v>227</v>
      </c>
      <c r="L11" s="17">
        <v>6</v>
      </c>
      <c r="M11" s="16" t="s">
        <v>232</v>
      </c>
      <c r="N11" s="17">
        <v>5</v>
      </c>
      <c r="O11" s="16" t="s">
        <v>228</v>
      </c>
      <c r="P11" s="17">
        <v>3</v>
      </c>
      <c r="Q11" s="16" t="s">
        <v>229</v>
      </c>
      <c r="R11" s="13">
        <v>0</v>
      </c>
      <c r="S11" s="16" t="s">
        <v>232</v>
      </c>
      <c r="T11" s="17">
        <v>6</v>
      </c>
      <c r="U11" s="32"/>
    </row>
    <row r="12" spans="1:21" x14ac:dyDescent="0.3">
      <c r="A12">
        <v>10</v>
      </c>
      <c r="B12" t="s">
        <v>14</v>
      </c>
      <c r="C12" t="s">
        <v>15</v>
      </c>
      <c r="D12" s="13">
        <v>2000</v>
      </c>
      <c r="E12" s="16"/>
      <c r="F12" s="17"/>
      <c r="G12" s="16"/>
      <c r="H12" s="17"/>
      <c r="I12" s="16" t="s">
        <v>226</v>
      </c>
      <c r="J12" s="17">
        <v>8</v>
      </c>
      <c r="K12" s="16" t="s">
        <v>226</v>
      </c>
      <c r="L12" s="17">
        <v>8</v>
      </c>
      <c r="M12" s="16"/>
      <c r="N12" s="17"/>
      <c r="O12" s="16"/>
      <c r="P12" s="17"/>
      <c r="Q12" s="16"/>
      <c r="R12" s="13"/>
      <c r="S12" s="16"/>
      <c r="T12" s="17"/>
      <c r="U12" s="32"/>
    </row>
    <row r="13" spans="1:21" x14ac:dyDescent="0.3">
      <c r="A13">
        <v>11</v>
      </c>
      <c r="B13" t="s">
        <v>14</v>
      </c>
      <c r="C13" t="s">
        <v>20</v>
      </c>
      <c r="D13" s="13">
        <v>1996</v>
      </c>
      <c r="E13" s="16"/>
      <c r="F13" s="17"/>
      <c r="G13" s="16"/>
      <c r="H13" s="17"/>
      <c r="I13" s="16"/>
      <c r="J13" s="17"/>
      <c r="K13" s="16"/>
      <c r="L13" s="17"/>
      <c r="M13" s="16" t="s">
        <v>227</v>
      </c>
      <c r="N13" s="17">
        <v>7</v>
      </c>
      <c r="O13" s="16" t="s">
        <v>226</v>
      </c>
      <c r="P13" s="17">
        <v>9</v>
      </c>
      <c r="Q13" s="16" t="s">
        <v>231</v>
      </c>
      <c r="R13" s="13">
        <v>7</v>
      </c>
      <c r="S13" s="16" t="s">
        <v>233</v>
      </c>
      <c r="T13" s="17">
        <v>0</v>
      </c>
      <c r="U13" s="32"/>
    </row>
    <row r="14" spans="1:21" x14ac:dyDescent="0.3">
      <c r="A14">
        <v>12</v>
      </c>
      <c r="B14" t="s">
        <v>12</v>
      </c>
      <c r="C14" t="s">
        <v>13</v>
      </c>
      <c r="D14" s="13">
        <v>1999</v>
      </c>
      <c r="E14" s="16"/>
      <c r="F14" s="17"/>
      <c r="G14" s="16"/>
      <c r="H14" s="17"/>
      <c r="I14" s="16"/>
      <c r="J14" s="17"/>
      <c r="K14" s="16" t="s">
        <v>228</v>
      </c>
      <c r="L14" s="17">
        <v>2</v>
      </c>
      <c r="M14" s="16" t="s">
        <v>232</v>
      </c>
      <c r="N14" s="17">
        <v>5</v>
      </c>
      <c r="O14" s="16" t="s">
        <v>228</v>
      </c>
      <c r="P14" s="17">
        <v>3</v>
      </c>
      <c r="Q14" s="16"/>
      <c r="R14" s="13"/>
      <c r="S14" s="16"/>
      <c r="T14" s="17"/>
      <c r="U14" s="32"/>
    </row>
    <row r="15" spans="1:21" x14ac:dyDescent="0.3">
      <c r="A15">
        <v>13</v>
      </c>
      <c r="B15" t="s">
        <v>8</v>
      </c>
      <c r="C15" t="s">
        <v>9</v>
      </c>
      <c r="D15" s="13">
        <v>1998</v>
      </c>
      <c r="E15" s="16"/>
      <c r="F15" s="17"/>
      <c r="G15" s="16"/>
      <c r="H15" s="17"/>
      <c r="I15" s="16"/>
      <c r="J15" s="17"/>
      <c r="K15" s="16"/>
      <c r="L15" s="17"/>
      <c r="M15" s="16" t="s">
        <v>227</v>
      </c>
      <c r="N15" s="17">
        <v>7</v>
      </c>
      <c r="O15" s="16" t="s">
        <v>227</v>
      </c>
      <c r="P15" s="17">
        <v>7</v>
      </c>
      <c r="Q15" s="16"/>
      <c r="R15" s="13"/>
      <c r="S15" s="16"/>
      <c r="T15" s="17"/>
      <c r="U15" s="32"/>
    </row>
    <row r="16" spans="1:21" x14ac:dyDescent="0.3">
      <c r="A16">
        <v>14</v>
      </c>
      <c r="B16" t="s">
        <v>8</v>
      </c>
      <c r="C16" t="s">
        <v>11</v>
      </c>
      <c r="D16" s="13">
        <v>2003</v>
      </c>
      <c r="E16" s="16" t="s">
        <v>234</v>
      </c>
      <c r="F16" s="17">
        <v>0</v>
      </c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3"/>
      <c r="S16" s="16"/>
      <c r="T16" s="17"/>
      <c r="U16" s="32"/>
    </row>
    <row r="17" spans="1:21" ht="15" thickBot="1" x14ac:dyDescent="0.35">
      <c r="A17">
        <v>15</v>
      </c>
      <c r="B17" t="s">
        <v>21</v>
      </c>
      <c r="C17" t="s">
        <v>20</v>
      </c>
      <c r="D17" s="13">
        <v>2003</v>
      </c>
      <c r="E17" s="18" t="s">
        <v>231</v>
      </c>
      <c r="F17" s="19">
        <v>4</v>
      </c>
      <c r="G17" s="18" t="s">
        <v>229</v>
      </c>
      <c r="H17" s="19">
        <v>0</v>
      </c>
      <c r="I17" s="18"/>
      <c r="J17" s="19"/>
      <c r="K17" s="18"/>
      <c r="L17" s="19"/>
      <c r="M17" s="18"/>
      <c r="N17" s="19"/>
      <c r="O17" s="18"/>
      <c r="P17" s="19"/>
      <c r="Q17" s="18"/>
      <c r="R17" s="29"/>
      <c r="S17" s="18"/>
      <c r="T17" s="19"/>
      <c r="U17" s="32"/>
    </row>
    <row r="18" spans="1:21" x14ac:dyDescent="0.3">
      <c r="D18" s="3"/>
      <c r="E18" s="3"/>
      <c r="F18" s="11">
        <f>SUM(F3:F17)</f>
        <v>13</v>
      </c>
      <c r="G18" s="11"/>
      <c r="H18" s="11">
        <f>SUM(H3:H17)</f>
        <v>4</v>
      </c>
      <c r="I18" s="11"/>
      <c r="J18" s="11">
        <f>SUM(J3:J17)</f>
        <v>13</v>
      </c>
      <c r="K18" s="11"/>
      <c r="L18" s="11">
        <f>SUM(L3:L17)</f>
        <v>16</v>
      </c>
      <c r="M18" s="11"/>
      <c r="N18" s="11">
        <f>SUM(N3:N17)</f>
        <v>31</v>
      </c>
      <c r="O18" s="11"/>
      <c r="P18" s="11">
        <f>SUM(P3:P17)</f>
        <v>29</v>
      </c>
      <c r="Q18" s="11"/>
      <c r="R18" s="11">
        <f>SUM(R3:R17)</f>
        <v>15</v>
      </c>
      <c r="S18" s="11"/>
      <c r="T18" s="11">
        <f>SUM(T3:T17)</f>
        <v>17</v>
      </c>
      <c r="U18">
        <f>SUM(E18:T18)</f>
        <v>138</v>
      </c>
    </row>
  </sheetData>
  <sortState ref="B3:C17">
    <sortCondition ref="B3"/>
  </sortState>
  <mergeCells count="10">
    <mergeCell ref="B1:B2"/>
    <mergeCell ref="C1:C2"/>
    <mergeCell ref="O1:P1"/>
    <mergeCell ref="Q1:R1"/>
    <mergeCell ref="S1:T1"/>
    <mergeCell ref="E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0" zoomScaleNormal="70" workbookViewId="0">
      <selection activeCell="H27" sqref="H27"/>
    </sheetView>
  </sheetViews>
  <sheetFormatPr defaultRowHeight="14.4" x14ac:dyDescent="0.3"/>
  <cols>
    <col min="1" max="1" width="3" bestFit="1" customWidth="1"/>
    <col min="2" max="2" width="10.44140625" bestFit="1" customWidth="1"/>
    <col min="5" max="5" width="11.21875" bestFit="1" customWidth="1"/>
  </cols>
  <sheetData>
    <row r="1" spans="1:20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0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0" x14ac:dyDescent="0.3">
      <c r="A3">
        <v>1</v>
      </c>
      <c r="B3" t="s">
        <v>34</v>
      </c>
      <c r="C3" t="s">
        <v>33</v>
      </c>
      <c r="D3" s="3">
        <v>1999</v>
      </c>
      <c r="E3" s="16"/>
      <c r="F3" s="17"/>
      <c r="G3" s="16"/>
      <c r="H3" s="17"/>
      <c r="I3" s="16" t="s">
        <v>227</v>
      </c>
      <c r="J3" s="17">
        <v>6</v>
      </c>
      <c r="K3" s="16" t="s">
        <v>231</v>
      </c>
      <c r="L3" s="17">
        <v>5</v>
      </c>
      <c r="M3" s="16"/>
      <c r="N3" s="17"/>
      <c r="O3" s="16"/>
      <c r="P3" s="17"/>
      <c r="Q3" s="16" t="s">
        <v>231</v>
      </c>
      <c r="R3" s="17">
        <v>7</v>
      </c>
      <c r="S3" s="16" t="s">
        <v>232</v>
      </c>
      <c r="T3" s="17">
        <v>6</v>
      </c>
    </row>
    <row r="4" spans="1:20" x14ac:dyDescent="0.3">
      <c r="A4">
        <v>2</v>
      </c>
      <c r="B4" t="s">
        <v>32</v>
      </c>
      <c r="C4" t="s">
        <v>116</v>
      </c>
      <c r="D4" s="3"/>
      <c r="E4" s="16"/>
      <c r="F4" s="17"/>
      <c r="G4" s="16"/>
      <c r="H4" s="17"/>
      <c r="I4" s="16"/>
      <c r="J4" s="17"/>
      <c r="K4" s="16"/>
      <c r="L4" s="17"/>
      <c r="M4" s="16" t="s">
        <v>232</v>
      </c>
      <c r="N4" s="17">
        <v>5</v>
      </c>
      <c r="O4" s="16"/>
      <c r="P4" s="17"/>
      <c r="Q4" s="16"/>
      <c r="R4" s="17"/>
      <c r="S4" s="16"/>
      <c r="T4" s="17"/>
    </row>
    <row r="5" spans="1:20" x14ac:dyDescent="0.3">
      <c r="A5">
        <v>3</v>
      </c>
      <c r="B5" t="s">
        <v>40</v>
      </c>
      <c r="C5" t="s">
        <v>41</v>
      </c>
      <c r="D5" s="3">
        <v>2001</v>
      </c>
      <c r="E5" s="16" t="s">
        <v>228</v>
      </c>
      <c r="F5" s="17">
        <v>1</v>
      </c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0" x14ac:dyDescent="0.3">
      <c r="A6">
        <v>4</v>
      </c>
      <c r="B6" t="s">
        <v>36</v>
      </c>
      <c r="C6" t="s">
        <v>5</v>
      </c>
      <c r="D6" s="3">
        <v>1999</v>
      </c>
      <c r="E6" s="16"/>
      <c r="F6" s="17"/>
      <c r="G6" s="16"/>
      <c r="H6" s="17"/>
      <c r="I6" s="16" t="s">
        <v>227</v>
      </c>
      <c r="J6" s="17">
        <v>6</v>
      </c>
      <c r="K6" s="16" t="s">
        <v>231</v>
      </c>
      <c r="L6" s="17">
        <v>5</v>
      </c>
      <c r="M6" s="16" t="s">
        <v>227</v>
      </c>
      <c r="N6" s="17">
        <v>7</v>
      </c>
      <c r="O6" s="16"/>
      <c r="P6" s="17"/>
      <c r="Q6" s="16" t="s">
        <v>237</v>
      </c>
      <c r="R6" s="17">
        <v>5</v>
      </c>
      <c r="S6" s="16" t="s">
        <v>232</v>
      </c>
      <c r="T6" s="17">
        <v>6</v>
      </c>
    </row>
    <row r="7" spans="1:20" x14ac:dyDescent="0.3">
      <c r="A7">
        <v>5</v>
      </c>
      <c r="B7" t="s">
        <v>238</v>
      </c>
      <c r="C7" t="s">
        <v>27</v>
      </c>
      <c r="D7" s="3"/>
      <c r="E7" s="16"/>
      <c r="F7" s="17"/>
      <c r="G7" s="16"/>
      <c r="H7" s="17"/>
      <c r="I7" s="16"/>
      <c r="J7" s="17"/>
      <c r="K7" s="16"/>
      <c r="L7" s="17"/>
      <c r="M7" s="16"/>
      <c r="N7" s="17"/>
      <c r="O7" s="16" t="s">
        <v>227</v>
      </c>
      <c r="P7" s="17">
        <v>7</v>
      </c>
      <c r="Q7" s="16"/>
      <c r="R7" s="17"/>
      <c r="S7" s="16"/>
      <c r="T7" s="17"/>
    </row>
    <row r="8" spans="1:20" x14ac:dyDescent="0.3">
      <c r="A8">
        <v>6</v>
      </c>
      <c r="B8" t="s">
        <v>44</v>
      </c>
      <c r="C8" t="s">
        <v>20</v>
      </c>
      <c r="D8" s="3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3">
      <c r="A9">
        <v>7</v>
      </c>
      <c r="B9" t="s">
        <v>37</v>
      </c>
      <c r="C9" t="s">
        <v>11</v>
      </c>
      <c r="D9" s="3">
        <v>2000</v>
      </c>
      <c r="E9" s="16"/>
      <c r="F9" s="17"/>
      <c r="G9" s="16"/>
      <c r="H9" s="17"/>
      <c r="I9" s="16" t="s">
        <v>227</v>
      </c>
      <c r="J9" s="17">
        <v>6</v>
      </c>
      <c r="K9" s="16" t="s">
        <v>236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3">
      <c r="A10">
        <v>8</v>
      </c>
      <c r="B10" t="s">
        <v>28</v>
      </c>
      <c r="C10" t="s">
        <v>29</v>
      </c>
      <c r="D10" s="3">
        <v>1995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 t="s">
        <v>227</v>
      </c>
      <c r="R10" s="17">
        <v>8</v>
      </c>
      <c r="S10" s="16" t="s">
        <v>237</v>
      </c>
      <c r="T10" s="17">
        <v>5</v>
      </c>
    </row>
    <row r="11" spans="1:20" x14ac:dyDescent="0.3">
      <c r="A11">
        <v>9</v>
      </c>
      <c r="B11" t="s">
        <v>301</v>
      </c>
      <c r="C11" t="s">
        <v>20</v>
      </c>
      <c r="D11" s="3"/>
      <c r="E11" s="16" t="s">
        <v>231</v>
      </c>
      <c r="F11" s="17">
        <v>4</v>
      </c>
      <c r="G11" s="16" t="s">
        <v>227</v>
      </c>
      <c r="H11" s="17">
        <v>5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3">
      <c r="A12">
        <v>10</v>
      </c>
      <c r="B12" t="s">
        <v>42</v>
      </c>
      <c r="C12" t="s">
        <v>11</v>
      </c>
      <c r="D12" s="3">
        <v>2001</v>
      </c>
      <c r="E12" s="16" t="s">
        <v>230</v>
      </c>
      <c r="F12" s="17">
        <v>0</v>
      </c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</row>
    <row r="13" spans="1:20" x14ac:dyDescent="0.3">
      <c r="A13">
        <v>11</v>
      </c>
      <c r="B13" t="s">
        <v>35</v>
      </c>
      <c r="C13" t="s">
        <v>27</v>
      </c>
      <c r="D13" s="3">
        <v>1999</v>
      </c>
      <c r="E13" s="16"/>
      <c r="F13" s="17"/>
      <c r="G13" s="16"/>
      <c r="H13" s="17"/>
      <c r="I13" s="16" t="s">
        <v>237</v>
      </c>
      <c r="J13" s="17">
        <v>3</v>
      </c>
      <c r="K13" s="16" t="s">
        <v>232</v>
      </c>
      <c r="L13" s="17">
        <v>4</v>
      </c>
      <c r="M13" s="16"/>
      <c r="N13" s="17"/>
      <c r="O13" s="16"/>
      <c r="P13" s="17"/>
      <c r="Q13" s="16"/>
      <c r="R13" s="17"/>
      <c r="S13" s="16"/>
      <c r="T13" s="17"/>
    </row>
    <row r="14" spans="1:20" x14ac:dyDescent="0.3">
      <c r="A14">
        <v>12</v>
      </c>
      <c r="B14" t="s">
        <v>38</v>
      </c>
      <c r="C14" t="s">
        <v>20</v>
      </c>
      <c r="D14" s="3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</row>
    <row r="15" spans="1:20" x14ac:dyDescent="0.3">
      <c r="A15">
        <v>13</v>
      </c>
      <c r="B15" t="s">
        <v>43</v>
      </c>
      <c r="C15" t="s">
        <v>31</v>
      </c>
      <c r="D15" s="3">
        <v>2002</v>
      </c>
      <c r="E15" s="16" t="s">
        <v>233</v>
      </c>
      <c r="F15" s="17">
        <v>0</v>
      </c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</row>
    <row r="16" spans="1:20" x14ac:dyDescent="0.3">
      <c r="A16">
        <v>14</v>
      </c>
      <c r="B16" t="s">
        <v>30</v>
      </c>
      <c r="C16" t="s">
        <v>31</v>
      </c>
      <c r="D16" s="3">
        <v>1996</v>
      </c>
      <c r="E16" s="16"/>
      <c r="F16" s="17"/>
      <c r="G16" s="16"/>
      <c r="H16" s="17"/>
      <c r="I16" s="16"/>
      <c r="J16" s="17"/>
      <c r="K16" s="16"/>
      <c r="L16" s="17"/>
      <c r="M16" s="16" t="s">
        <v>227</v>
      </c>
      <c r="N16" s="17">
        <v>7</v>
      </c>
      <c r="O16" s="16" t="s">
        <v>237</v>
      </c>
      <c r="P16" s="17">
        <v>4</v>
      </c>
      <c r="Q16" s="16"/>
      <c r="R16" s="17"/>
      <c r="S16" s="16"/>
      <c r="T16" s="17"/>
    </row>
    <row r="17" spans="1:21" ht="15" thickBot="1" x14ac:dyDescent="0.35">
      <c r="A17">
        <v>15</v>
      </c>
      <c r="B17" t="s">
        <v>39</v>
      </c>
      <c r="C17" t="s">
        <v>11</v>
      </c>
      <c r="D17" s="3">
        <v>2001</v>
      </c>
      <c r="E17" s="18" t="s">
        <v>226</v>
      </c>
      <c r="F17" s="19">
        <v>7</v>
      </c>
      <c r="G17" s="18" t="s">
        <v>232</v>
      </c>
      <c r="H17" s="19">
        <v>3</v>
      </c>
      <c r="I17" s="18" t="s">
        <v>229</v>
      </c>
      <c r="J17" s="19">
        <v>0</v>
      </c>
      <c r="K17" s="18" t="s">
        <v>232</v>
      </c>
      <c r="L17" s="19">
        <v>4</v>
      </c>
      <c r="M17" s="18"/>
      <c r="N17" s="19"/>
      <c r="O17" s="18"/>
      <c r="P17" s="19"/>
      <c r="Q17" s="18"/>
      <c r="R17" s="19"/>
      <c r="S17" s="18"/>
      <c r="T17" s="19"/>
    </row>
    <row r="18" spans="1:21" x14ac:dyDescent="0.3">
      <c r="F18">
        <f>SUM(F3:F17)</f>
        <v>12</v>
      </c>
      <c r="H18">
        <f>SUM(H3:H17)</f>
        <v>8</v>
      </c>
      <c r="J18">
        <f>SUM(J3:J17)</f>
        <v>21</v>
      </c>
      <c r="L18">
        <f>SUM(L3:L17)</f>
        <v>18</v>
      </c>
      <c r="N18">
        <f>SUM(N3:N17)</f>
        <v>19</v>
      </c>
      <c r="P18">
        <f>SUM(P3:P17)</f>
        <v>11</v>
      </c>
      <c r="R18">
        <f>SUM(R3:R17)</f>
        <v>20</v>
      </c>
      <c r="T18">
        <f>SUM(T3:T17)</f>
        <v>17</v>
      </c>
      <c r="U18">
        <f>SUM(E18:T18)</f>
        <v>126</v>
      </c>
    </row>
  </sheetData>
  <sortState ref="B3:C17">
    <sortCondition ref="B3"/>
  </sortState>
  <mergeCells count="10">
    <mergeCell ref="B1:B2"/>
    <mergeCell ref="C1:C2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70" zoomScaleNormal="70" workbookViewId="0">
      <selection activeCell="V11" sqref="V11"/>
    </sheetView>
  </sheetViews>
  <sheetFormatPr defaultRowHeight="14.4" x14ac:dyDescent="0.3"/>
  <cols>
    <col min="1" max="1" width="3.33203125" bestFit="1" customWidth="1"/>
    <col min="2" max="3" width="10.44140625" bestFit="1" customWidth="1"/>
    <col min="4" max="4" width="8.5546875" bestFit="1" customWidth="1"/>
    <col min="5" max="5" width="11.21875" bestFit="1" customWidth="1"/>
  </cols>
  <sheetData>
    <row r="1" spans="1:22" x14ac:dyDescent="0.3">
      <c r="A1" s="24"/>
      <c r="B1" s="117" t="s">
        <v>25</v>
      </c>
      <c r="C1" s="117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2" x14ac:dyDescent="0.3">
      <c r="A2" s="24"/>
      <c r="B2" s="117"/>
      <c r="C2" s="117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2" x14ac:dyDescent="0.3">
      <c r="A3" s="25">
        <v>1</v>
      </c>
      <c r="B3" s="25" t="s">
        <v>50</v>
      </c>
      <c r="C3" s="25" t="s">
        <v>51</v>
      </c>
      <c r="D3" s="2">
        <v>2000</v>
      </c>
      <c r="E3" s="20"/>
      <c r="F3" s="21"/>
      <c r="G3" s="20"/>
      <c r="H3" s="21"/>
      <c r="I3" s="20" t="s">
        <v>226</v>
      </c>
      <c r="J3" s="21">
        <v>8</v>
      </c>
      <c r="K3" s="20" t="s">
        <v>237</v>
      </c>
      <c r="L3" s="21">
        <v>3</v>
      </c>
      <c r="M3" s="20"/>
      <c r="N3" s="21"/>
      <c r="O3" s="20"/>
      <c r="P3" s="21"/>
      <c r="Q3" s="20"/>
      <c r="R3" s="21"/>
      <c r="S3" s="20"/>
      <c r="T3" s="21"/>
      <c r="U3" s="25"/>
      <c r="V3" s="25"/>
    </row>
    <row r="4" spans="1:22" x14ac:dyDescent="0.3">
      <c r="A4" s="25">
        <v>2</v>
      </c>
      <c r="B4" s="25" t="s">
        <v>63</v>
      </c>
      <c r="C4" s="25" t="s">
        <v>64</v>
      </c>
      <c r="D4" s="2">
        <v>2000</v>
      </c>
      <c r="E4" s="20"/>
      <c r="F4" s="21"/>
      <c r="G4" s="20"/>
      <c r="H4" s="21"/>
      <c r="I4" s="20" t="s">
        <v>233</v>
      </c>
      <c r="J4" s="21">
        <v>0</v>
      </c>
      <c r="K4" s="20" t="s">
        <v>228</v>
      </c>
      <c r="L4" s="21">
        <v>2</v>
      </c>
      <c r="M4" s="20"/>
      <c r="N4" s="21"/>
      <c r="O4" s="20"/>
      <c r="P4" s="21"/>
      <c r="Q4" s="20"/>
      <c r="R4" s="21"/>
      <c r="S4" s="20"/>
      <c r="T4" s="21"/>
      <c r="U4" s="25"/>
      <c r="V4" s="25"/>
    </row>
    <row r="5" spans="1:22" x14ac:dyDescent="0.3">
      <c r="A5" s="25">
        <v>3</v>
      </c>
      <c r="B5" s="25" t="s">
        <v>49</v>
      </c>
      <c r="C5" s="25" t="s">
        <v>3</v>
      </c>
      <c r="D5" s="2">
        <v>2000</v>
      </c>
      <c r="E5" s="20"/>
      <c r="F5" s="21"/>
      <c r="G5" s="20"/>
      <c r="H5" s="21"/>
      <c r="I5" s="20" t="s">
        <v>227</v>
      </c>
      <c r="J5" s="21">
        <v>6</v>
      </c>
      <c r="K5" s="20" t="s">
        <v>227</v>
      </c>
      <c r="L5" s="21">
        <v>6</v>
      </c>
      <c r="M5" s="20"/>
      <c r="N5" s="21"/>
      <c r="O5" s="20"/>
      <c r="P5" s="21"/>
      <c r="Q5" s="20"/>
      <c r="R5" s="21"/>
      <c r="S5" s="20"/>
      <c r="T5" s="21"/>
      <c r="U5" s="25"/>
      <c r="V5" s="25"/>
    </row>
    <row r="6" spans="1:22" x14ac:dyDescent="0.3">
      <c r="A6" s="25">
        <v>4</v>
      </c>
      <c r="B6" s="25" t="s">
        <v>52</v>
      </c>
      <c r="C6" s="25" t="s">
        <v>3</v>
      </c>
      <c r="D6" s="2">
        <v>1999</v>
      </c>
      <c r="E6" s="20"/>
      <c r="F6" s="21"/>
      <c r="G6" s="20"/>
      <c r="H6" s="21"/>
      <c r="I6" s="20" t="s">
        <v>231</v>
      </c>
      <c r="J6" s="21">
        <v>5</v>
      </c>
      <c r="K6" s="20" t="s">
        <v>232</v>
      </c>
      <c r="L6" s="21">
        <v>4</v>
      </c>
      <c r="M6" s="20" t="s">
        <v>226</v>
      </c>
      <c r="N6" s="21">
        <v>9</v>
      </c>
      <c r="O6" s="20" t="s">
        <v>226</v>
      </c>
      <c r="P6" s="21">
        <v>9</v>
      </c>
      <c r="Q6" s="20" t="s">
        <v>226</v>
      </c>
      <c r="R6" s="21">
        <v>10</v>
      </c>
      <c r="S6" s="20" t="s">
        <v>237</v>
      </c>
      <c r="T6" s="21">
        <v>5</v>
      </c>
      <c r="U6" s="25"/>
      <c r="V6" s="25"/>
    </row>
    <row r="7" spans="1:22" x14ac:dyDescent="0.3">
      <c r="A7" s="25">
        <v>5</v>
      </c>
      <c r="B7" s="25" t="s">
        <v>61</v>
      </c>
      <c r="C7" s="25" t="s">
        <v>62</v>
      </c>
      <c r="D7" s="2">
        <v>1999</v>
      </c>
      <c r="E7" s="20"/>
      <c r="F7" s="21"/>
      <c r="G7" s="20"/>
      <c r="H7" s="21"/>
      <c r="I7" s="20" t="s">
        <v>229</v>
      </c>
      <c r="J7" s="21">
        <v>0</v>
      </c>
      <c r="K7" s="20" t="s">
        <v>229</v>
      </c>
      <c r="L7" s="21">
        <v>0</v>
      </c>
      <c r="M7" s="20"/>
      <c r="N7" s="21"/>
      <c r="O7" s="20"/>
      <c r="P7" s="21"/>
      <c r="Q7" s="20"/>
      <c r="R7" s="21"/>
      <c r="S7" s="20"/>
      <c r="T7" s="21"/>
      <c r="U7" s="25"/>
      <c r="V7" s="25"/>
    </row>
    <row r="8" spans="1:22" x14ac:dyDescent="0.3">
      <c r="A8" s="25">
        <v>6</v>
      </c>
      <c r="B8" s="25" t="s">
        <v>57</v>
      </c>
      <c r="C8" s="25" t="s">
        <v>58</v>
      </c>
      <c r="D8" s="2">
        <v>2002</v>
      </c>
      <c r="E8" s="20" t="s">
        <v>227</v>
      </c>
      <c r="F8" s="21">
        <v>5</v>
      </c>
      <c r="G8" s="20" t="s">
        <v>231</v>
      </c>
      <c r="H8" s="21">
        <v>4</v>
      </c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5"/>
      <c r="V8" s="25"/>
    </row>
    <row r="9" spans="1:22" x14ac:dyDescent="0.3">
      <c r="A9" s="25">
        <v>7</v>
      </c>
      <c r="B9" s="25" t="s">
        <v>55</v>
      </c>
      <c r="C9" s="25" t="s">
        <v>17</v>
      </c>
      <c r="D9" s="2">
        <v>2000</v>
      </c>
      <c r="E9" s="20"/>
      <c r="F9" s="21"/>
      <c r="G9" s="20"/>
      <c r="H9" s="21"/>
      <c r="I9" s="20" t="s">
        <v>231</v>
      </c>
      <c r="J9" s="21">
        <v>5</v>
      </c>
      <c r="K9" s="20" t="s">
        <v>227</v>
      </c>
      <c r="L9" s="21">
        <v>6</v>
      </c>
      <c r="M9" s="20"/>
      <c r="N9" s="21"/>
      <c r="O9" s="20"/>
      <c r="P9" s="21"/>
      <c r="Q9" s="20"/>
      <c r="R9" s="21"/>
      <c r="S9" s="20"/>
      <c r="T9" s="21"/>
      <c r="U9" s="25"/>
      <c r="V9" s="25"/>
    </row>
    <row r="10" spans="1:22" x14ac:dyDescent="0.3">
      <c r="A10" s="25">
        <v>8</v>
      </c>
      <c r="B10" s="25" t="s">
        <v>47</v>
      </c>
      <c r="C10" s="25" t="s">
        <v>48</v>
      </c>
      <c r="D10" s="2">
        <v>1999</v>
      </c>
      <c r="E10" s="20"/>
      <c r="F10" s="21"/>
      <c r="G10" s="20"/>
      <c r="H10" s="21"/>
      <c r="I10" s="20" t="s">
        <v>226</v>
      </c>
      <c r="J10" s="21">
        <v>8</v>
      </c>
      <c r="K10" s="20" t="s">
        <v>226</v>
      </c>
      <c r="L10" s="21">
        <v>8</v>
      </c>
      <c r="M10" s="20" t="s">
        <v>231</v>
      </c>
      <c r="N10" s="21">
        <v>6</v>
      </c>
      <c r="O10" s="20" t="s">
        <v>227</v>
      </c>
      <c r="P10" s="21">
        <v>7</v>
      </c>
      <c r="Q10" s="20" t="s">
        <v>237</v>
      </c>
      <c r="R10" s="21">
        <v>5</v>
      </c>
      <c r="S10" s="20"/>
      <c r="T10" s="21"/>
      <c r="U10" s="25"/>
      <c r="V10" s="25"/>
    </row>
    <row r="11" spans="1:22" x14ac:dyDescent="0.3">
      <c r="A11" s="25">
        <v>9</v>
      </c>
      <c r="B11" s="26" t="s">
        <v>65</v>
      </c>
      <c r="C11" s="26" t="s">
        <v>66</v>
      </c>
      <c r="D11" s="2">
        <v>1998</v>
      </c>
      <c r="E11" s="20"/>
      <c r="F11" s="21"/>
      <c r="G11" s="20"/>
      <c r="H11" s="21"/>
      <c r="I11" s="20"/>
      <c r="J11" s="21"/>
      <c r="K11" s="20"/>
      <c r="L11" s="21"/>
      <c r="M11" s="20" t="s">
        <v>226</v>
      </c>
      <c r="N11" s="21">
        <v>9</v>
      </c>
      <c r="O11" s="20"/>
      <c r="P11" s="21"/>
      <c r="Q11" s="20"/>
      <c r="R11" s="21"/>
      <c r="S11" s="20"/>
      <c r="T11" s="21"/>
      <c r="U11" s="83"/>
      <c r="V11" s="83"/>
    </row>
    <row r="12" spans="1:22" x14ac:dyDescent="0.3">
      <c r="A12" s="25">
        <v>10</v>
      </c>
      <c r="B12" s="25" t="s">
        <v>45</v>
      </c>
      <c r="C12" s="25" t="s">
        <v>20</v>
      </c>
      <c r="D12" s="2">
        <v>2000</v>
      </c>
      <c r="E12" s="20"/>
      <c r="F12" s="21"/>
      <c r="G12" s="20"/>
      <c r="H12" s="21"/>
      <c r="I12" s="20" t="s">
        <v>231</v>
      </c>
      <c r="J12" s="21">
        <v>5</v>
      </c>
      <c r="K12" s="20" t="s">
        <v>231</v>
      </c>
      <c r="L12" s="21">
        <v>5</v>
      </c>
      <c r="M12" s="20"/>
      <c r="N12" s="21"/>
      <c r="O12" s="20"/>
      <c r="P12" s="21"/>
      <c r="Q12" s="20"/>
      <c r="R12" s="21"/>
      <c r="S12" s="20"/>
      <c r="T12" s="21"/>
      <c r="U12" s="25"/>
      <c r="V12" s="25"/>
    </row>
    <row r="13" spans="1:22" x14ac:dyDescent="0.3">
      <c r="A13" s="25">
        <v>11</v>
      </c>
      <c r="B13" s="25" t="s">
        <v>45</v>
      </c>
      <c r="C13" s="25" t="s">
        <v>46</v>
      </c>
      <c r="D13" s="2">
        <v>2000</v>
      </c>
      <c r="E13" s="20"/>
      <c r="F13" s="21"/>
      <c r="G13" s="20"/>
      <c r="H13" s="21"/>
      <c r="I13" s="20" t="s">
        <v>226</v>
      </c>
      <c r="J13" s="21">
        <v>8</v>
      </c>
      <c r="K13" s="20" t="s">
        <v>226</v>
      </c>
      <c r="L13" s="21">
        <v>8</v>
      </c>
      <c r="M13" s="20"/>
      <c r="N13" s="21"/>
      <c r="O13" s="20"/>
      <c r="P13" s="21"/>
      <c r="Q13" s="20"/>
      <c r="R13" s="21"/>
      <c r="S13" s="20"/>
      <c r="T13" s="21"/>
      <c r="U13" s="25"/>
      <c r="V13" s="25"/>
    </row>
    <row r="14" spans="1:22" x14ac:dyDescent="0.3">
      <c r="A14" s="25">
        <v>12</v>
      </c>
      <c r="B14" s="25" t="s">
        <v>53</v>
      </c>
      <c r="C14" s="25" t="s">
        <v>54</v>
      </c>
      <c r="D14" s="2">
        <v>2001</v>
      </c>
      <c r="E14" s="20"/>
      <c r="F14" s="21"/>
      <c r="G14" s="20" t="s">
        <v>232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5"/>
      <c r="V14" s="25"/>
    </row>
    <row r="15" spans="1:22" x14ac:dyDescent="0.3">
      <c r="A15" s="25">
        <v>13</v>
      </c>
      <c r="B15" s="25" t="s">
        <v>59</v>
      </c>
      <c r="C15" s="25" t="s">
        <v>60</v>
      </c>
      <c r="D15" s="2">
        <v>2000</v>
      </c>
      <c r="E15" s="20"/>
      <c r="F15" s="21"/>
      <c r="G15" s="20"/>
      <c r="H15" s="21"/>
      <c r="I15" s="20" t="s">
        <v>232</v>
      </c>
      <c r="J15" s="21">
        <v>4</v>
      </c>
      <c r="K15" s="20" t="s">
        <v>237</v>
      </c>
      <c r="L15" s="21">
        <v>3</v>
      </c>
      <c r="M15" s="20"/>
      <c r="N15" s="21"/>
      <c r="O15" s="20"/>
      <c r="P15" s="21"/>
      <c r="Q15" s="20"/>
      <c r="R15" s="21"/>
      <c r="S15" s="20"/>
      <c r="T15" s="21"/>
      <c r="U15" s="25"/>
      <c r="V15" s="25"/>
    </row>
    <row r="16" spans="1:22" x14ac:dyDescent="0.3">
      <c r="A16" s="25">
        <v>14</v>
      </c>
      <c r="B16" s="25" t="s">
        <v>67</v>
      </c>
      <c r="C16" s="25" t="s">
        <v>68</v>
      </c>
      <c r="D16" s="2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5"/>
      <c r="V16" s="25"/>
    </row>
    <row r="17" spans="1:22" ht="15" thickBot="1" x14ac:dyDescent="0.35">
      <c r="A17" s="25">
        <v>15</v>
      </c>
      <c r="B17" s="25" t="s">
        <v>56</v>
      </c>
      <c r="C17" s="25" t="s">
        <v>7</v>
      </c>
      <c r="D17" s="2">
        <v>1998</v>
      </c>
      <c r="E17" s="22"/>
      <c r="F17" s="23"/>
      <c r="G17" s="22"/>
      <c r="H17" s="23"/>
      <c r="I17" s="22"/>
      <c r="J17" s="23"/>
      <c r="K17" s="22"/>
      <c r="L17" s="23"/>
      <c r="M17" s="22" t="s">
        <v>232</v>
      </c>
      <c r="N17" s="23">
        <v>5</v>
      </c>
      <c r="O17" s="22" t="s">
        <v>231</v>
      </c>
      <c r="P17" s="23">
        <v>6</v>
      </c>
      <c r="Q17" s="22" t="s">
        <v>230</v>
      </c>
      <c r="R17" s="23">
        <v>0</v>
      </c>
      <c r="S17" s="22" t="s">
        <v>236</v>
      </c>
      <c r="T17" s="23">
        <v>0</v>
      </c>
      <c r="U17" s="25"/>
      <c r="V17" s="25"/>
    </row>
    <row r="18" spans="1:22" x14ac:dyDescent="0.3">
      <c r="D18" s="2"/>
      <c r="E18" s="27"/>
      <c r="F18" s="27">
        <f>SUM(F3:F17)</f>
        <v>5</v>
      </c>
      <c r="G18" s="27"/>
      <c r="H18" s="27">
        <f>SUM(H3:H17)</f>
        <v>7</v>
      </c>
      <c r="I18" s="27"/>
      <c r="J18" s="27">
        <f>SUM(J3:J17)</f>
        <v>49</v>
      </c>
      <c r="K18" s="27"/>
      <c r="L18" s="27">
        <f>SUM(L3:L17)</f>
        <v>45</v>
      </c>
      <c r="M18" s="27"/>
      <c r="N18" s="27">
        <f>SUM(N3:N17)</f>
        <v>29</v>
      </c>
      <c r="O18" s="27"/>
      <c r="P18" s="27">
        <f>SUM(P3:P17)</f>
        <v>22</v>
      </c>
      <c r="Q18" s="27"/>
      <c r="R18" s="27">
        <f>SUM(R3:R17)</f>
        <v>15</v>
      </c>
      <c r="S18" s="27"/>
      <c r="T18" s="27">
        <f>SUM(T3:T17)</f>
        <v>5</v>
      </c>
      <c r="U18">
        <f>SUM(E18:T18)</f>
        <v>177</v>
      </c>
    </row>
  </sheetData>
  <sortState ref="B3:H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G1" zoomScale="70" zoomScaleNormal="70" workbookViewId="0">
      <selection activeCell="S30" sqref="S30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0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0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0" x14ac:dyDescent="0.3">
      <c r="A3" s="1">
        <v>1</v>
      </c>
      <c r="B3" s="9" t="s">
        <v>78</v>
      </c>
      <c r="C3" s="9" t="s">
        <v>79</v>
      </c>
      <c r="D3" s="3">
        <v>2000</v>
      </c>
      <c r="E3" s="16"/>
      <c r="F3" s="17"/>
      <c r="G3" s="16"/>
      <c r="H3" s="17"/>
      <c r="I3" s="16" t="s">
        <v>226</v>
      </c>
      <c r="J3" s="17">
        <v>8</v>
      </c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0" x14ac:dyDescent="0.3">
      <c r="A4" s="1">
        <v>2</v>
      </c>
      <c r="B4" s="1" t="s">
        <v>81</v>
      </c>
      <c r="C4" s="1" t="s">
        <v>23</v>
      </c>
      <c r="D4" s="3">
        <v>2002</v>
      </c>
      <c r="E4" s="16" t="s">
        <v>235</v>
      </c>
      <c r="F4" s="17">
        <v>0</v>
      </c>
      <c r="G4" s="16" t="s">
        <v>239</v>
      </c>
      <c r="H4" s="17">
        <v>0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0" x14ac:dyDescent="0.3">
      <c r="A5" s="1">
        <v>3</v>
      </c>
      <c r="B5" s="1" t="s">
        <v>74</v>
      </c>
      <c r="C5" s="1" t="s">
        <v>73</v>
      </c>
      <c r="D5" s="3">
        <v>1998</v>
      </c>
      <c r="E5" s="16"/>
      <c r="F5" s="17"/>
      <c r="G5" s="16"/>
      <c r="H5" s="17"/>
      <c r="I5" s="16"/>
      <c r="J5" s="17"/>
      <c r="K5" s="16"/>
      <c r="L5" s="17"/>
      <c r="M5" s="16" t="s">
        <v>236</v>
      </c>
      <c r="N5" s="17">
        <v>0</v>
      </c>
      <c r="O5" s="16" t="s">
        <v>231</v>
      </c>
      <c r="P5" s="17">
        <v>6</v>
      </c>
      <c r="Q5" s="16" t="s">
        <v>237</v>
      </c>
      <c r="R5" s="17">
        <v>5</v>
      </c>
      <c r="S5" s="16" t="s">
        <v>231</v>
      </c>
      <c r="T5" s="17">
        <v>7</v>
      </c>
    </row>
    <row r="6" spans="1:20" x14ac:dyDescent="0.3">
      <c r="A6" s="1">
        <v>4</v>
      </c>
      <c r="B6" s="1" t="s">
        <v>84</v>
      </c>
      <c r="C6" s="1" t="s">
        <v>31</v>
      </c>
      <c r="D6" s="3">
        <v>2002</v>
      </c>
      <c r="E6" s="16" t="s">
        <v>226</v>
      </c>
      <c r="F6" s="17">
        <v>7</v>
      </c>
      <c r="G6" s="16" t="s">
        <v>237</v>
      </c>
      <c r="H6" s="17">
        <v>2</v>
      </c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</row>
    <row r="7" spans="1:20" x14ac:dyDescent="0.3">
      <c r="A7" s="1">
        <v>5</v>
      </c>
      <c r="B7" s="1" t="s">
        <v>84</v>
      </c>
      <c r="C7" s="1" t="s">
        <v>85</v>
      </c>
      <c r="D7" s="3">
        <v>2002</v>
      </c>
      <c r="E7" s="16"/>
      <c r="F7" s="17"/>
      <c r="G7" s="16" t="s">
        <v>231</v>
      </c>
      <c r="H7" s="17">
        <v>4</v>
      </c>
      <c r="I7" s="16"/>
      <c r="J7" s="17"/>
      <c r="K7" s="16"/>
      <c r="L7" s="17"/>
      <c r="M7" s="16"/>
      <c r="N7" s="17"/>
      <c r="O7" s="16"/>
      <c r="P7" s="17"/>
      <c r="Q7" s="16"/>
      <c r="R7" s="17"/>
      <c r="S7" s="16"/>
      <c r="T7" s="17"/>
    </row>
    <row r="8" spans="1:20" x14ac:dyDescent="0.3">
      <c r="A8" s="1">
        <v>6</v>
      </c>
      <c r="B8" s="1" t="s">
        <v>88</v>
      </c>
      <c r="C8" s="1" t="s">
        <v>27</v>
      </c>
      <c r="D8" s="3">
        <v>2003</v>
      </c>
      <c r="E8" s="16" t="s">
        <v>233</v>
      </c>
      <c r="F8" s="17">
        <v>0</v>
      </c>
      <c r="G8" s="16" t="s">
        <v>227</v>
      </c>
      <c r="H8" s="17">
        <v>5</v>
      </c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</row>
    <row r="9" spans="1:20" x14ac:dyDescent="0.3">
      <c r="A9" s="33">
        <v>7</v>
      </c>
      <c r="B9" s="1" t="s">
        <v>86</v>
      </c>
      <c r="C9" s="1" t="s">
        <v>87</v>
      </c>
      <c r="D9" s="3">
        <v>2000</v>
      </c>
      <c r="E9" s="16"/>
      <c r="F9" s="17"/>
      <c r="G9" s="16"/>
      <c r="H9" s="17"/>
      <c r="I9" s="16" t="s">
        <v>232</v>
      </c>
      <c r="J9" s="17">
        <v>4</v>
      </c>
      <c r="K9" s="16" t="s">
        <v>236</v>
      </c>
      <c r="L9" s="17">
        <v>0</v>
      </c>
      <c r="M9" s="16"/>
      <c r="N9" s="17"/>
      <c r="O9" s="16"/>
      <c r="P9" s="17"/>
      <c r="Q9" s="16"/>
      <c r="R9" s="17"/>
      <c r="S9" s="16"/>
      <c r="T9" s="17"/>
    </row>
    <row r="10" spans="1:20" x14ac:dyDescent="0.3">
      <c r="A10" s="1">
        <v>8</v>
      </c>
      <c r="B10" s="1" t="s">
        <v>71</v>
      </c>
      <c r="C10" s="1" t="s">
        <v>72</v>
      </c>
      <c r="D10" s="3">
        <v>1997</v>
      </c>
      <c r="E10" s="16"/>
      <c r="F10" s="17"/>
      <c r="G10" s="16"/>
      <c r="H10" s="17"/>
      <c r="I10" s="16"/>
      <c r="J10" s="17"/>
      <c r="K10" s="16"/>
      <c r="L10" s="17"/>
      <c r="M10" s="16" t="s">
        <v>231</v>
      </c>
      <c r="N10" s="17">
        <v>6</v>
      </c>
      <c r="O10" s="16" t="s">
        <v>227</v>
      </c>
      <c r="P10" s="17">
        <v>7</v>
      </c>
      <c r="Q10" s="16" t="s">
        <v>232</v>
      </c>
      <c r="R10" s="17">
        <v>6</v>
      </c>
      <c r="S10" s="16"/>
      <c r="T10" s="17"/>
    </row>
    <row r="11" spans="1:20" x14ac:dyDescent="0.3">
      <c r="A11" s="1">
        <v>9</v>
      </c>
      <c r="B11" s="1" t="s">
        <v>71</v>
      </c>
      <c r="C11" s="1" t="s">
        <v>90</v>
      </c>
      <c r="D11" s="3">
        <v>2003</v>
      </c>
      <c r="E11" s="16" t="s">
        <v>227</v>
      </c>
      <c r="F11" s="17">
        <v>5</v>
      </c>
      <c r="G11" s="16" t="s">
        <v>232</v>
      </c>
      <c r="H11" s="17">
        <v>3</v>
      </c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</row>
    <row r="12" spans="1:20" x14ac:dyDescent="0.3">
      <c r="A12" s="1">
        <v>10</v>
      </c>
      <c r="B12" s="1" t="s">
        <v>80</v>
      </c>
      <c r="C12" s="1" t="s">
        <v>76</v>
      </c>
      <c r="D12" s="3">
        <v>2001</v>
      </c>
      <c r="E12" s="16"/>
      <c r="F12" s="17"/>
      <c r="G12" s="16" t="s">
        <v>235</v>
      </c>
      <c r="H12" s="17">
        <v>0</v>
      </c>
      <c r="I12" s="16" t="s">
        <v>232</v>
      </c>
      <c r="J12" s="17">
        <v>4</v>
      </c>
      <c r="K12" s="16" t="s">
        <v>229</v>
      </c>
      <c r="L12" s="17">
        <v>0</v>
      </c>
      <c r="M12" s="16"/>
      <c r="N12" s="17"/>
      <c r="O12" s="16"/>
      <c r="P12" s="17"/>
      <c r="Q12" s="16"/>
      <c r="R12" s="17"/>
      <c r="S12" s="16"/>
      <c r="T12" s="17"/>
    </row>
    <row r="13" spans="1:20" x14ac:dyDescent="0.3">
      <c r="A13" s="1">
        <v>11</v>
      </c>
      <c r="B13" s="1" t="s">
        <v>75</v>
      </c>
      <c r="C13" s="1" t="s">
        <v>76</v>
      </c>
      <c r="D13" s="3">
        <v>1999</v>
      </c>
      <c r="E13" s="16"/>
      <c r="F13" s="17"/>
      <c r="G13" s="16"/>
      <c r="H13" s="17"/>
      <c r="I13" s="16" t="s">
        <v>226</v>
      </c>
      <c r="J13" s="17">
        <v>8</v>
      </c>
      <c r="K13" s="16"/>
      <c r="L13" s="17"/>
      <c r="M13" s="16" t="s">
        <v>231</v>
      </c>
      <c r="N13" s="17">
        <v>6</v>
      </c>
      <c r="O13" s="16" t="s">
        <v>237</v>
      </c>
      <c r="P13" s="17">
        <v>4</v>
      </c>
      <c r="Q13" s="16" t="s">
        <v>228</v>
      </c>
      <c r="R13" s="17">
        <v>4</v>
      </c>
      <c r="S13" s="16"/>
      <c r="T13" s="17"/>
    </row>
    <row r="14" spans="1:20" x14ac:dyDescent="0.3">
      <c r="A14" s="1">
        <v>12</v>
      </c>
      <c r="B14" s="1" t="s">
        <v>77</v>
      </c>
      <c r="C14" s="1" t="s">
        <v>70</v>
      </c>
      <c r="D14" s="3"/>
      <c r="E14" s="16"/>
      <c r="F14" s="17"/>
      <c r="G14" s="16"/>
      <c r="H14" s="17"/>
      <c r="I14" s="16" t="s">
        <v>227</v>
      </c>
      <c r="J14" s="17">
        <v>6</v>
      </c>
      <c r="K14" s="16" t="s">
        <v>227</v>
      </c>
      <c r="L14" s="17">
        <v>6</v>
      </c>
      <c r="M14" s="16"/>
      <c r="N14" s="17"/>
      <c r="O14" s="16"/>
      <c r="P14" s="17"/>
      <c r="Q14" s="16"/>
      <c r="R14" s="17"/>
      <c r="S14" s="16"/>
      <c r="T14" s="17"/>
    </row>
    <row r="15" spans="1:20" x14ac:dyDescent="0.3">
      <c r="A15" s="1">
        <v>13</v>
      </c>
      <c r="B15" s="1" t="s">
        <v>69</v>
      </c>
      <c r="C15" s="1" t="s">
        <v>70</v>
      </c>
      <c r="D15" s="3">
        <v>1996</v>
      </c>
      <c r="E15" s="16"/>
      <c r="F15" s="17"/>
      <c r="G15" s="16"/>
      <c r="H15" s="17"/>
      <c r="I15" s="16"/>
      <c r="J15" s="17"/>
      <c r="K15" s="16"/>
      <c r="L15" s="17"/>
      <c r="M15" s="16" t="s">
        <v>231</v>
      </c>
      <c r="N15" s="17">
        <v>6</v>
      </c>
      <c r="O15" s="16" t="s">
        <v>231</v>
      </c>
      <c r="P15" s="17">
        <v>6</v>
      </c>
      <c r="Q15" s="16"/>
      <c r="R15" s="17"/>
      <c r="S15" s="16"/>
      <c r="T15" s="17"/>
    </row>
    <row r="16" spans="1:20" x14ac:dyDescent="0.3">
      <c r="A16" s="1">
        <v>14</v>
      </c>
      <c r="B16" s="1" t="s">
        <v>89</v>
      </c>
      <c r="C16" s="1" t="s">
        <v>46</v>
      </c>
      <c r="D16" s="3">
        <v>2003</v>
      </c>
      <c r="E16" s="16" t="s">
        <v>230</v>
      </c>
      <c r="F16" s="17">
        <v>0</v>
      </c>
      <c r="G16" s="16" t="s">
        <v>237</v>
      </c>
      <c r="H16" s="17">
        <v>2</v>
      </c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</row>
    <row r="17" spans="1:21" ht="15" thickBot="1" x14ac:dyDescent="0.35">
      <c r="A17" s="1">
        <v>15</v>
      </c>
      <c r="B17" s="1" t="s">
        <v>82</v>
      </c>
      <c r="C17" s="1" t="s">
        <v>83</v>
      </c>
      <c r="D17" s="3">
        <v>2002</v>
      </c>
      <c r="E17" s="18" t="s">
        <v>231</v>
      </c>
      <c r="F17" s="19">
        <v>4</v>
      </c>
      <c r="G17" s="18" t="s">
        <v>231</v>
      </c>
      <c r="H17" s="19">
        <v>4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3">
      <c r="F18">
        <f>SUM(F3:F17)</f>
        <v>16</v>
      </c>
      <c r="H18">
        <f>SUM(H3:H17)</f>
        <v>20</v>
      </c>
      <c r="J18">
        <f>SUM(J3:J17)</f>
        <v>30</v>
      </c>
      <c r="L18">
        <f>SUM(L3:L17)</f>
        <v>6</v>
      </c>
      <c r="N18">
        <f>SUM(N3:N17)</f>
        <v>18</v>
      </c>
      <c r="P18">
        <f>SUM(P3:P17)</f>
        <v>23</v>
      </c>
      <c r="R18">
        <f>SUM(R3:R17)</f>
        <v>15</v>
      </c>
      <c r="T18">
        <f>SUM(T3:T17)</f>
        <v>7</v>
      </c>
      <c r="U18">
        <f>SUM(E18:T18)</f>
        <v>135</v>
      </c>
    </row>
  </sheetData>
  <sortState ref="B3:C17">
    <sortCondition ref="B3"/>
  </sortState>
  <mergeCells count="10">
    <mergeCell ref="B1:B2"/>
    <mergeCell ref="C1:C2"/>
    <mergeCell ref="M1:N1"/>
    <mergeCell ref="O1:P1"/>
    <mergeCell ref="Q1:R1"/>
    <mergeCell ref="S1:T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S20" sqref="S20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0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0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0" x14ac:dyDescent="0.3">
      <c r="A3">
        <v>1</v>
      </c>
      <c r="B3" t="s">
        <v>101</v>
      </c>
      <c r="C3" t="s">
        <v>102</v>
      </c>
      <c r="D3" s="2">
        <v>2001</v>
      </c>
      <c r="E3" s="20" t="s">
        <v>229</v>
      </c>
      <c r="F3" s="21">
        <v>0</v>
      </c>
      <c r="G3" s="20" t="s">
        <v>228</v>
      </c>
      <c r="H3" s="21">
        <v>1</v>
      </c>
      <c r="I3" s="20" t="s">
        <v>232</v>
      </c>
      <c r="J3" s="21"/>
      <c r="K3" s="20" t="s">
        <v>231</v>
      </c>
      <c r="L3" s="21">
        <v>5</v>
      </c>
      <c r="M3" s="20"/>
      <c r="N3" s="21"/>
      <c r="O3" s="20"/>
      <c r="P3" s="21"/>
      <c r="Q3" s="20"/>
      <c r="R3" s="21"/>
      <c r="S3" s="20"/>
      <c r="T3" s="21"/>
    </row>
    <row r="4" spans="1:20" x14ac:dyDescent="0.3">
      <c r="A4">
        <v>2</v>
      </c>
      <c r="B4" t="s">
        <v>105</v>
      </c>
      <c r="C4" t="s">
        <v>106</v>
      </c>
      <c r="D4" s="2">
        <v>2002</v>
      </c>
      <c r="E4" s="20" t="s">
        <v>230</v>
      </c>
      <c r="F4" s="21">
        <v>0</v>
      </c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  <c r="S4" s="20"/>
      <c r="T4" s="21"/>
    </row>
    <row r="5" spans="1:20" x14ac:dyDescent="0.3">
      <c r="A5">
        <v>3</v>
      </c>
      <c r="B5" t="s">
        <v>94</v>
      </c>
      <c r="C5" t="s">
        <v>70</v>
      </c>
      <c r="D5" s="2"/>
      <c r="E5" s="20"/>
      <c r="F5" s="21"/>
      <c r="G5" s="20"/>
      <c r="H5" s="21"/>
      <c r="I5" s="20"/>
      <c r="J5" s="21"/>
      <c r="K5" s="20" t="s">
        <v>227</v>
      </c>
      <c r="L5" s="21">
        <v>6</v>
      </c>
      <c r="M5" s="20"/>
      <c r="N5" s="21"/>
      <c r="O5" s="20"/>
      <c r="P5" s="21"/>
      <c r="Q5" s="20"/>
      <c r="R5" s="21"/>
      <c r="S5" s="20"/>
      <c r="T5" s="21"/>
    </row>
    <row r="6" spans="1:20" x14ac:dyDescent="0.3">
      <c r="A6">
        <v>4</v>
      </c>
      <c r="B6" t="s">
        <v>93</v>
      </c>
      <c r="C6" t="s">
        <v>23</v>
      </c>
      <c r="D6" s="2"/>
      <c r="E6" s="20"/>
      <c r="F6" s="21"/>
      <c r="G6" s="20"/>
      <c r="H6" s="21"/>
      <c r="I6" s="20" t="s">
        <v>237</v>
      </c>
      <c r="J6" s="21">
        <v>3</v>
      </c>
      <c r="K6" s="20" t="s">
        <v>228</v>
      </c>
      <c r="L6" s="21">
        <v>2</v>
      </c>
      <c r="M6" s="20"/>
      <c r="N6" s="21"/>
      <c r="O6" s="20" t="s">
        <v>230</v>
      </c>
      <c r="P6" s="21">
        <v>0</v>
      </c>
      <c r="Q6" s="20"/>
      <c r="R6" s="21"/>
      <c r="S6" s="20"/>
      <c r="T6" s="21"/>
    </row>
    <row r="7" spans="1:20" x14ac:dyDescent="0.3">
      <c r="A7">
        <v>5</v>
      </c>
      <c r="B7" t="s">
        <v>91</v>
      </c>
      <c r="C7" t="s">
        <v>92</v>
      </c>
      <c r="D7" s="2"/>
      <c r="E7" s="20"/>
      <c r="F7" s="21"/>
      <c r="G7" s="20"/>
      <c r="H7" s="21"/>
      <c r="I7" s="20" t="s">
        <v>240</v>
      </c>
      <c r="J7" s="21">
        <v>0</v>
      </c>
      <c r="K7" s="20" t="s">
        <v>231</v>
      </c>
      <c r="L7" s="21">
        <v>5</v>
      </c>
      <c r="M7" s="20"/>
      <c r="N7" s="21"/>
      <c r="O7" s="20" t="s">
        <v>231</v>
      </c>
      <c r="P7" s="21">
        <v>6</v>
      </c>
      <c r="Q7" s="20"/>
      <c r="R7" s="21"/>
      <c r="S7" s="20" t="s">
        <v>227</v>
      </c>
      <c r="T7" s="21">
        <v>8</v>
      </c>
    </row>
    <row r="8" spans="1:20" x14ac:dyDescent="0.3">
      <c r="A8">
        <v>6</v>
      </c>
      <c r="B8" t="s">
        <v>91</v>
      </c>
      <c r="C8" t="s">
        <v>76</v>
      </c>
      <c r="D8" s="2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</row>
    <row r="9" spans="1:20" x14ac:dyDescent="0.3">
      <c r="A9">
        <v>7</v>
      </c>
      <c r="B9" t="s">
        <v>91</v>
      </c>
      <c r="C9" t="s">
        <v>104</v>
      </c>
      <c r="D9" s="2">
        <v>2002</v>
      </c>
      <c r="E9" s="20"/>
      <c r="F9" s="21"/>
      <c r="G9" s="20" t="s">
        <v>236</v>
      </c>
      <c r="H9" s="21">
        <v>0</v>
      </c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</row>
    <row r="10" spans="1:20" x14ac:dyDescent="0.3">
      <c r="A10">
        <v>8</v>
      </c>
      <c r="B10" t="s">
        <v>103</v>
      </c>
      <c r="C10" t="s">
        <v>58</v>
      </c>
      <c r="D10" s="2">
        <v>2001</v>
      </c>
      <c r="E10" s="20" t="s">
        <v>226</v>
      </c>
      <c r="F10" s="21">
        <v>7</v>
      </c>
      <c r="G10" s="20" t="s">
        <v>226</v>
      </c>
      <c r="H10" s="21">
        <v>7</v>
      </c>
      <c r="I10" s="20" t="s">
        <v>232</v>
      </c>
      <c r="J10" s="21">
        <v>4</v>
      </c>
      <c r="K10" s="20" t="s">
        <v>228</v>
      </c>
      <c r="L10" s="21">
        <v>2</v>
      </c>
      <c r="M10" s="20"/>
      <c r="N10" s="21"/>
      <c r="O10" s="20"/>
      <c r="P10" s="21"/>
      <c r="Q10" s="20"/>
      <c r="R10" s="21"/>
      <c r="S10" s="20"/>
      <c r="T10" s="21"/>
    </row>
    <row r="11" spans="1:20" x14ac:dyDescent="0.3">
      <c r="A11">
        <v>9</v>
      </c>
      <c r="B11" t="s">
        <v>103</v>
      </c>
      <c r="C11" t="s">
        <v>110</v>
      </c>
      <c r="D11" s="2">
        <v>2003</v>
      </c>
      <c r="E11" s="20" t="s">
        <v>226</v>
      </c>
      <c r="F11" s="21">
        <v>7</v>
      </c>
      <c r="G11" s="20" t="s">
        <v>226</v>
      </c>
      <c r="H11" s="21">
        <v>7</v>
      </c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</row>
    <row r="12" spans="1:20" x14ac:dyDescent="0.3">
      <c r="A12">
        <v>10</v>
      </c>
      <c r="B12" t="s">
        <v>97</v>
      </c>
      <c r="C12" t="s">
        <v>98</v>
      </c>
      <c r="D12" s="2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</row>
    <row r="13" spans="1:20" x14ac:dyDescent="0.3">
      <c r="A13">
        <v>11</v>
      </c>
      <c r="B13" t="s">
        <v>108</v>
      </c>
      <c r="C13" t="s">
        <v>109</v>
      </c>
      <c r="D13" s="2">
        <v>2003</v>
      </c>
      <c r="E13" s="20" t="s">
        <v>230</v>
      </c>
      <c r="F13" s="21">
        <v>0</v>
      </c>
      <c r="G13" s="20" t="s">
        <v>226</v>
      </c>
      <c r="H13" s="21">
        <v>7</v>
      </c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</row>
    <row r="14" spans="1:20" x14ac:dyDescent="0.3">
      <c r="A14">
        <v>12</v>
      </c>
      <c r="B14" t="s">
        <v>107</v>
      </c>
      <c r="C14" t="s">
        <v>58</v>
      </c>
      <c r="D14" s="2">
        <v>2002</v>
      </c>
      <c r="E14" s="20"/>
      <c r="F14" s="21"/>
      <c r="G14" s="20" t="s">
        <v>232</v>
      </c>
      <c r="H14" s="21">
        <v>3</v>
      </c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</row>
    <row r="15" spans="1:20" x14ac:dyDescent="0.3">
      <c r="A15">
        <v>13</v>
      </c>
      <c r="B15" t="s">
        <v>99</v>
      </c>
      <c r="C15" t="s">
        <v>100</v>
      </c>
      <c r="D15" s="2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</row>
    <row r="16" spans="1:20" ht="15" thickBot="1" x14ac:dyDescent="0.35">
      <c r="A16">
        <v>14</v>
      </c>
      <c r="B16" t="s">
        <v>95</v>
      </c>
      <c r="C16" t="s">
        <v>96</v>
      </c>
      <c r="D16" s="2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</row>
    <row r="17" spans="6:21" x14ac:dyDescent="0.3">
      <c r="F17">
        <f>SUM(F3:F16)</f>
        <v>14</v>
      </c>
      <c r="H17">
        <f>SUM(H3:H16)</f>
        <v>25</v>
      </c>
      <c r="J17">
        <f>SUM(J3:J16)</f>
        <v>7</v>
      </c>
      <c r="L17">
        <f>SUM(L3:L16)</f>
        <v>20</v>
      </c>
      <c r="P17">
        <f>SUM(P3:P16)</f>
        <v>6</v>
      </c>
      <c r="T17">
        <f>SUM(T3:T16)</f>
        <v>8</v>
      </c>
      <c r="U17">
        <f>SUM(E17:T17)</f>
        <v>80</v>
      </c>
    </row>
  </sheetData>
  <sortState ref="B3:C16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G1" zoomScale="70" zoomScaleNormal="70" workbookViewId="0">
      <selection activeCell="U22" sqref="U22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2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  <c r="U1" s="114" t="s">
        <v>279</v>
      </c>
      <c r="V1" s="115"/>
    </row>
    <row r="2" spans="1:22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  <c r="U2" s="65" t="s">
        <v>224</v>
      </c>
      <c r="V2" s="66" t="s">
        <v>225</v>
      </c>
    </row>
    <row r="3" spans="1:22" x14ac:dyDescent="0.3">
      <c r="A3">
        <v>1</v>
      </c>
      <c r="B3" s="10" t="s">
        <v>132</v>
      </c>
      <c r="C3" s="10" t="s">
        <v>133</v>
      </c>
      <c r="D3" s="3">
        <v>2001</v>
      </c>
      <c r="E3" s="16" t="s">
        <v>227</v>
      </c>
      <c r="F3" s="17">
        <v>5</v>
      </c>
      <c r="G3" s="16" t="s">
        <v>231</v>
      </c>
      <c r="H3" s="17">
        <v>4</v>
      </c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  <c r="U3" s="20"/>
      <c r="V3" s="21"/>
    </row>
    <row r="4" spans="1:22" x14ac:dyDescent="0.3">
      <c r="A4">
        <v>2</v>
      </c>
      <c r="B4" s="10" t="s">
        <v>111</v>
      </c>
      <c r="C4" s="10" t="s">
        <v>112</v>
      </c>
      <c r="D4" s="3">
        <v>1993</v>
      </c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 t="s">
        <v>231</v>
      </c>
      <c r="R4" s="17">
        <v>7</v>
      </c>
      <c r="S4" s="16" t="s">
        <v>230</v>
      </c>
      <c r="T4" s="17">
        <v>0</v>
      </c>
      <c r="U4" s="20" t="s">
        <v>237</v>
      </c>
      <c r="V4" s="21">
        <v>50</v>
      </c>
    </row>
    <row r="5" spans="1:22" x14ac:dyDescent="0.3">
      <c r="A5">
        <v>3</v>
      </c>
      <c r="B5" s="10" t="s">
        <v>124</v>
      </c>
      <c r="C5" s="10" t="s">
        <v>125</v>
      </c>
      <c r="D5" s="3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20"/>
      <c r="V5" s="21"/>
    </row>
    <row r="6" spans="1:22" x14ac:dyDescent="0.3">
      <c r="A6">
        <v>4</v>
      </c>
      <c r="B6" s="10" t="s">
        <v>129</v>
      </c>
      <c r="C6" s="10" t="s">
        <v>241</v>
      </c>
      <c r="D6" s="3">
        <v>2000</v>
      </c>
      <c r="E6" s="16"/>
      <c r="F6" s="17"/>
      <c r="G6" s="16"/>
      <c r="H6" s="17"/>
      <c r="I6" s="16" t="s">
        <v>232</v>
      </c>
      <c r="J6" s="17">
        <v>4</v>
      </c>
      <c r="K6" s="16" t="s">
        <v>228</v>
      </c>
      <c r="L6" s="17">
        <v>2</v>
      </c>
      <c r="M6" s="16"/>
      <c r="N6" s="17"/>
      <c r="O6" s="16"/>
      <c r="P6" s="17"/>
      <c r="Q6" s="16"/>
      <c r="R6" s="17"/>
      <c r="S6" s="16"/>
      <c r="T6" s="17"/>
      <c r="U6" s="20"/>
      <c r="V6" s="21"/>
    </row>
    <row r="7" spans="1:22" x14ac:dyDescent="0.3">
      <c r="A7">
        <v>5</v>
      </c>
      <c r="B7" s="10" t="s">
        <v>117</v>
      </c>
      <c r="C7" s="10" t="s">
        <v>118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226</v>
      </c>
      <c r="N7" s="17">
        <v>9</v>
      </c>
      <c r="O7" s="16" t="s">
        <v>231</v>
      </c>
      <c r="P7" s="17">
        <v>6</v>
      </c>
      <c r="Q7" s="16" t="s">
        <v>232</v>
      </c>
      <c r="R7" s="17">
        <v>6</v>
      </c>
      <c r="S7" s="16"/>
      <c r="T7" s="17"/>
      <c r="U7" s="20"/>
      <c r="V7" s="21"/>
    </row>
    <row r="8" spans="1:22" x14ac:dyDescent="0.3">
      <c r="A8">
        <v>6</v>
      </c>
      <c r="B8" s="10" t="s">
        <v>127</v>
      </c>
      <c r="C8" s="10" t="s">
        <v>128</v>
      </c>
      <c r="D8" s="3"/>
      <c r="E8" s="16"/>
      <c r="F8" s="17"/>
      <c r="G8" s="16"/>
      <c r="H8" s="17"/>
      <c r="I8" s="16" t="s">
        <v>226</v>
      </c>
      <c r="J8" s="17">
        <v>8</v>
      </c>
      <c r="K8" s="16" t="s">
        <v>226</v>
      </c>
      <c r="L8" s="17">
        <v>8</v>
      </c>
      <c r="M8" s="16" t="s">
        <v>226</v>
      </c>
      <c r="N8" s="17">
        <v>9</v>
      </c>
      <c r="O8" s="16" t="s">
        <v>228</v>
      </c>
      <c r="P8" s="17">
        <v>3</v>
      </c>
      <c r="Q8" s="16"/>
      <c r="R8" s="17"/>
      <c r="S8" s="16"/>
      <c r="T8" s="17"/>
      <c r="U8" s="20"/>
      <c r="V8" s="21"/>
    </row>
    <row r="9" spans="1:22" x14ac:dyDescent="0.3">
      <c r="A9">
        <v>7</v>
      </c>
      <c r="B9" s="10" t="s">
        <v>123</v>
      </c>
      <c r="C9" s="10" t="s">
        <v>11</v>
      </c>
      <c r="D9" s="3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20"/>
      <c r="V9" s="21"/>
    </row>
    <row r="10" spans="1:22" x14ac:dyDescent="0.3">
      <c r="A10">
        <v>8</v>
      </c>
      <c r="B10" s="10" t="s">
        <v>121</v>
      </c>
      <c r="C10" s="10" t="s">
        <v>122</v>
      </c>
      <c r="D10" s="3">
        <v>1996</v>
      </c>
      <c r="E10" s="16"/>
      <c r="F10" s="17"/>
      <c r="G10" s="16"/>
      <c r="H10" s="17"/>
      <c r="I10" s="16"/>
      <c r="J10" s="17"/>
      <c r="K10" s="16"/>
      <c r="L10" s="17"/>
      <c r="M10" s="16" t="s">
        <v>227</v>
      </c>
      <c r="N10" s="17">
        <v>7</v>
      </c>
      <c r="O10" s="16" t="s">
        <v>232</v>
      </c>
      <c r="P10" s="17">
        <v>5</v>
      </c>
      <c r="Q10" s="16" t="s">
        <v>236</v>
      </c>
      <c r="R10" s="17">
        <v>0</v>
      </c>
      <c r="S10" s="16" t="s">
        <v>229</v>
      </c>
      <c r="T10" s="17">
        <v>0</v>
      </c>
      <c r="U10" s="20"/>
      <c r="V10" s="21"/>
    </row>
    <row r="11" spans="1:22" x14ac:dyDescent="0.3">
      <c r="A11">
        <v>9</v>
      </c>
      <c r="B11" s="10" t="s">
        <v>115</v>
      </c>
      <c r="C11" s="10" t="s">
        <v>116</v>
      </c>
      <c r="D11" s="3">
        <v>1997</v>
      </c>
      <c r="E11" s="16"/>
      <c r="F11" s="17"/>
      <c r="G11" s="16"/>
      <c r="H11" s="17"/>
      <c r="I11" s="16"/>
      <c r="J11" s="17"/>
      <c r="K11" s="16"/>
      <c r="L11" s="17"/>
      <c r="M11" s="16" t="s">
        <v>226</v>
      </c>
      <c r="N11" s="17">
        <v>9</v>
      </c>
      <c r="O11" s="16" t="s">
        <v>226</v>
      </c>
      <c r="P11" s="17">
        <v>9</v>
      </c>
      <c r="Q11" s="16"/>
      <c r="R11" s="17"/>
      <c r="S11" s="16"/>
      <c r="T11" s="17"/>
      <c r="U11" s="20"/>
      <c r="V11" s="21"/>
    </row>
    <row r="12" spans="1:22" x14ac:dyDescent="0.3">
      <c r="A12">
        <v>10</v>
      </c>
      <c r="B12" s="10" t="s">
        <v>115</v>
      </c>
      <c r="C12" s="10" t="s">
        <v>1</v>
      </c>
      <c r="D12" s="3">
        <v>1997</v>
      </c>
      <c r="E12" s="16"/>
      <c r="F12" s="17"/>
      <c r="G12" s="16"/>
      <c r="H12" s="17"/>
      <c r="I12" s="16"/>
      <c r="J12" s="17"/>
      <c r="K12" s="16"/>
      <c r="L12" s="17"/>
      <c r="M12" s="16" t="s">
        <v>226</v>
      </c>
      <c r="N12" s="17">
        <v>9</v>
      </c>
      <c r="O12" s="16" t="s">
        <v>231</v>
      </c>
      <c r="P12" s="17">
        <v>6</v>
      </c>
      <c r="Q12" s="16" t="s">
        <v>226</v>
      </c>
      <c r="R12" s="17">
        <v>10</v>
      </c>
      <c r="S12" s="16" t="s">
        <v>229</v>
      </c>
      <c r="T12" s="17">
        <v>0</v>
      </c>
      <c r="U12" s="20"/>
      <c r="V12" s="21"/>
    </row>
    <row r="13" spans="1:22" x14ac:dyDescent="0.3">
      <c r="A13">
        <v>11</v>
      </c>
      <c r="B13" s="10" t="s">
        <v>119</v>
      </c>
      <c r="C13" s="10" t="s">
        <v>120</v>
      </c>
      <c r="D13" s="3"/>
      <c r="E13" s="16"/>
      <c r="F13" s="17"/>
      <c r="G13" s="16"/>
      <c r="H13" s="17"/>
      <c r="I13" s="16"/>
      <c r="J13" s="17"/>
      <c r="K13" s="16"/>
      <c r="L13" s="17"/>
      <c r="M13" s="16" t="s">
        <v>227</v>
      </c>
      <c r="N13" s="17">
        <v>7</v>
      </c>
      <c r="O13" s="16"/>
      <c r="P13" s="17"/>
      <c r="Q13" s="16"/>
      <c r="R13" s="17"/>
      <c r="S13" s="16"/>
      <c r="T13" s="17"/>
      <c r="U13" s="20"/>
      <c r="V13" s="21"/>
    </row>
    <row r="14" spans="1:22" x14ac:dyDescent="0.3">
      <c r="A14">
        <v>12</v>
      </c>
      <c r="B14" s="10" t="s">
        <v>126</v>
      </c>
      <c r="C14" s="10" t="s">
        <v>27</v>
      </c>
      <c r="D14" s="3"/>
      <c r="E14" s="16"/>
      <c r="F14" s="17"/>
      <c r="G14" s="16" t="s">
        <v>227</v>
      </c>
      <c r="H14" s="17">
        <v>5</v>
      </c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20"/>
      <c r="V14" s="21"/>
    </row>
    <row r="15" spans="1:22" x14ac:dyDescent="0.3">
      <c r="A15">
        <v>13</v>
      </c>
      <c r="B15" s="10" t="s">
        <v>113</v>
      </c>
      <c r="C15" s="10" t="s">
        <v>114</v>
      </c>
      <c r="D15" s="3"/>
      <c r="E15" s="16"/>
      <c r="F15" s="17"/>
      <c r="G15" s="16"/>
      <c r="H15" s="17"/>
      <c r="I15" s="16"/>
      <c r="J15" s="17"/>
      <c r="K15" s="16"/>
      <c r="L15" s="17"/>
      <c r="M15" s="16" t="s">
        <v>226</v>
      </c>
      <c r="N15" s="17">
        <v>9</v>
      </c>
      <c r="O15" s="16"/>
      <c r="P15" s="17"/>
      <c r="Q15" s="16"/>
      <c r="R15" s="17"/>
      <c r="S15" s="16"/>
      <c r="T15" s="17"/>
      <c r="U15" s="20" t="s">
        <v>280</v>
      </c>
      <c r="V15" s="21">
        <v>20</v>
      </c>
    </row>
    <row r="16" spans="1:22" x14ac:dyDescent="0.3">
      <c r="A16">
        <v>14</v>
      </c>
      <c r="B16" s="10" t="s">
        <v>130</v>
      </c>
      <c r="C16" s="10" t="s">
        <v>131</v>
      </c>
      <c r="D16" s="3">
        <v>2000</v>
      </c>
      <c r="E16" s="16"/>
      <c r="F16" s="17"/>
      <c r="G16" s="16"/>
      <c r="H16" s="17"/>
      <c r="I16" s="16" t="s">
        <v>226</v>
      </c>
      <c r="J16" s="17">
        <v>8</v>
      </c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20"/>
      <c r="V16" s="21"/>
    </row>
    <row r="17" spans="1:23" ht="15" thickBot="1" x14ac:dyDescent="0.35">
      <c r="A17">
        <v>15</v>
      </c>
      <c r="B17" s="10" t="s">
        <v>134</v>
      </c>
      <c r="C17" s="10" t="s">
        <v>116</v>
      </c>
      <c r="D17" s="3">
        <v>2002</v>
      </c>
      <c r="E17" s="18" t="s">
        <v>232</v>
      </c>
      <c r="F17" s="19">
        <v>3</v>
      </c>
      <c r="G17" s="18"/>
      <c r="H17" s="19"/>
      <c r="I17" s="18"/>
      <c r="J17" s="19"/>
      <c r="K17" s="18" t="s">
        <v>229</v>
      </c>
      <c r="L17" s="19">
        <v>0</v>
      </c>
      <c r="M17" s="18"/>
      <c r="N17" s="19"/>
      <c r="O17" s="18"/>
      <c r="P17" s="19"/>
      <c r="Q17" s="18"/>
      <c r="R17" s="19"/>
      <c r="S17" s="18"/>
      <c r="T17" s="19"/>
      <c r="U17" s="22"/>
      <c r="V17" s="23"/>
    </row>
    <row r="18" spans="1:23" x14ac:dyDescent="0.3">
      <c r="F18">
        <f>SUM(F3:F17)</f>
        <v>8</v>
      </c>
      <c r="H18">
        <f>SUM(H3:H17)</f>
        <v>9</v>
      </c>
      <c r="J18">
        <f>SUM(J3:J17)</f>
        <v>20</v>
      </c>
      <c r="L18">
        <f>SUM(L3:L17)</f>
        <v>10</v>
      </c>
      <c r="N18">
        <f>SUM(N3:N17)</f>
        <v>59</v>
      </c>
      <c r="P18">
        <f>SUM(P3:P17)</f>
        <v>29</v>
      </c>
      <c r="R18">
        <f>SUM(R3:R17)</f>
        <v>23</v>
      </c>
      <c r="T18">
        <f>SUM(T3:T17)</f>
        <v>0</v>
      </c>
      <c r="V18">
        <f>SUM(V3:V17)</f>
        <v>70</v>
      </c>
      <c r="W18">
        <f>SUM(E18:V18)</f>
        <v>228</v>
      </c>
    </row>
  </sheetData>
  <sortState ref="B3:C17">
    <sortCondition ref="B3"/>
  </sortState>
  <mergeCells count="11">
    <mergeCell ref="U1:V1"/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="80" zoomScaleNormal="80" workbookViewId="0">
      <selection activeCell="N26" sqref="N26:O26"/>
    </sheetView>
  </sheetViews>
  <sheetFormatPr defaultRowHeight="14.4" x14ac:dyDescent="0.3"/>
  <cols>
    <col min="1" max="1" width="3" bestFit="1" customWidth="1"/>
    <col min="2" max="2" width="10.44140625" bestFit="1" customWidth="1"/>
  </cols>
  <sheetData>
    <row r="1" spans="1:22" x14ac:dyDescent="0.3">
      <c r="A1" s="7"/>
      <c r="B1" s="113" t="s">
        <v>25</v>
      </c>
      <c r="C1" s="113" t="s">
        <v>26</v>
      </c>
      <c r="D1" s="6" t="s">
        <v>214</v>
      </c>
      <c r="E1" s="114" t="s">
        <v>216</v>
      </c>
      <c r="F1" s="115"/>
      <c r="G1" s="114" t="s">
        <v>217</v>
      </c>
      <c r="H1" s="115"/>
      <c r="I1" s="114" t="s">
        <v>218</v>
      </c>
      <c r="J1" s="115"/>
      <c r="K1" s="114" t="s">
        <v>219</v>
      </c>
      <c r="L1" s="115"/>
      <c r="M1" s="114" t="s">
        <v>220</v>
      </c>
      <c r="N1" s="115"/>
      <c r="O1" s="114" t="s">
        <v>221</v>
      </c>
      <c r="P1" s="115"/>
      <c r="Q1" s="114" t="s">
        <v>223</v>
      </c>
      <c r="R1" s="115"/>
      <c r="S1" s="114" t="s">
        <v>222</v>
      </c>
      <c r="T1" s="115"/>
    </row>
    <row r="2" spans="1:22" x14ac:dyDescent="0.3">
      <c r="A2" s="7"/>
      <c r="B2" s="113"/>
      <c r="C2" s="113"/>
      <c r="D2" s="6" t="s">
        <v>215</v>
      </c>
      <c r="E2" s="14" t="s">
        <v>224</v>
      </c>
      <c r="F2" s="15" t="s">
        <v>225</v>
      </c>
      <c r="G2" s="14" t="s">
        <v>224</v>
      </c>
      <c r="H2" s="15" t="s">
        <v>225</v>
      </c>
      <c r="I2" s="14" t="s">
        <v>224</v>
      </c>
      <c r="J2" s="15" t="s">
        <v>225</v>
      </c>
      <c r="K2" s="14" t="s">
        <v>224</v>
      </c>
      <c r="L2" s="15" t="s">
        <v>225</v>
      </c>
      <c r="M2" s="14" t="s">
        <v>224</v>
      </c>
      <c r="N2" s="15" t="s">
        <v>225</v>
      </c>
      <c r="O2" s="14" t="s">
        <v>224</v>
      </c>
      <c r="P2" s="15" t="s">
        <v>225</v>
      </c>
      <c r="Q2" s="14" t="s">
        <v>224</v>
      </c>
      <c r="R2" s="15" t="s">
        <v>225</v>
      </c>
      <c r="S2" s="14" t="s">
        <v>224</v>
      </c>
      <c r="T2" s="15" t="s">
        <v>225</v>
      </c>
    </row>
    <row r="3" spans="1:22" x14ac:dyDescent="0.3">
      <c r="A3">
        <v>1</v>
      </c>
      <c r="B3" t="s">
        <v>148</v>
      </c>
      <c r="C3" t="s">
        <v>149</v>
      </c>
      <c r="D3" s="3"/>
      <c r="E3" s="16"/>
      <c r="F3" s="17"/>
      <c r="G3" s="16"/>
      <c r="H3" s="17"/>
      <c r="I3" s="16"/>
      <c r="J3" s="17"/>
      <c r="K3" s="16"/>
      <c r="L3" s="17"/>
      <c r="M3" s="16"/>
      <c r="N3" s="17"/>
      <c r="O3" s="16"/>
      <c r="P3" s="17"/>
      <c r="Q3" s="16"/>
      <c r="R3" s="17"/>
      <c r="S3" s="16"/>
      <c r="T3" s="17"/>
    </row>
    <row r="4" spans="1:22" x14ac:dyDescent="0.3">
      <c r="A4">
        <v>2</v>
      </c>
      <c r="B4" t="s">
        <v>146</v>
      </c>
      <c r="C4" t="s">
        <v>147</v>
      </c>
      <c r="D4" s="3">
        <v>2003</v>
      </c>
      <c r="E4" s="16" t="s">
        <v>226</v>
      </c>
      <c r="F4" s="17">
        <v>7</v>
      </c>
      <c r="G4" s="16" t="s">
        <v>226</v>
      </c>
      <c r="H4" s="17">
        <v>7</v>
      </c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</row>
    <row r="5" spans="1:22" x14ac:dyDescent="0.3">
      <c r="A5">
        <v>3</v>
      </c>
      <c r="B5" t="s">
        <v>145</v>
      </c>
      <c r="C5" t="s">
        <v>17</v>
      </c>
      <c r="D5" s="3">
        <v>2002</v>
      </c>
      <c r="E5" s="16" t="s">
        <v>227</v>
      </c>
      <c r="F5" s="17">
        <v>5</v>
      </c>
      <c r="G5" s="16" t="s">
        <v>240</v>
      </c>
      <c r="H5" s="17">
        <v>0</v>
      </c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</row>
    <row r="6" spans="1:22" x14ac:dyDescent="0.3">
      <c r="A6">
        <v>4</v>
      </c>
      <c r="B6" t="s">
        <v>142</v>
      </c>
      <c r="C6" t="s">
        <v>102</v>
      </c>
      <c r="D6" s="3">
        <v>2001</v>
      </c>
      <c r="E6" s="16" t="s">
        <v>229</v>
      </c>
      <c r="F6" s="17">
        <v>0</v>
      </c>
      <c r="G6" s="16" t="s">
        <v>237</v>
      </c>
      <c r="H6" s="17">
        <v>2</v>
      </c>
      <c r="I6" s="16" t="s">
        <v>236</v>
      </c>
      <c r="J6" s="17">
        <v>0</v>
      </c>
      <c r="K6" s="16" t="s">
        <v>233</v>
      </c>
      <c r="L6" s="17">
        <v>0</v>
      </c>
      <c r="M6" s="16"/>
      <c r="N6" s="17"/>
      <c r="O6" s="16"/>
      <c r="P6" s="17"/>
      <c r="Q6" s="16"/>
      <c r="R6" s="17"/>
      <c r="S6" s="16"/>
      <c r="T6" s="17"/>
    </row>
    <row r="7" spans="1:22" x14ac:dyDescent="0.3">
      <c r="A7">
        <v>5</v>
      </c>
      <c r="B7" t="s">
        <v>138</v>
      </c>
      <c r="C7" t="s">
        <v>17</v>
      </c>
      <c r="D7" s="3">
        <v>1997</v>
      </c>
      <c r="E7" s="16"/>
      <c r="F7" s="17"/>
      <c r="G7" s="16"/>
      <c r="H7" s="17"/>
      <c r="I7" s="16"/>
      <c r="J7" s="17"/>
      <c r="K7" s="16"/>
      <c r="L7" s="17"/>
      <c r="M7" s="16" t="s">
        <v>229</v>
      </c>
      <c r="N7" s="17">
        <v>0</v>
      </c>
      <c r="O7" s="16" t="s">
        <v>233</v>
      </c>
      <c r="P7" s="17">
        <v>0</v>
      </c>
      <c r="Q7" s="16"/>
      <c r="R7" s="17"/>
      <c r="S7" s="16"/>
      <c r="T7" s="17"/>
    </row>
    <row r="8" spans="1:22" x14ac:dyDescent="0.3">
      <c r="A8">
        <v>6</v>
      </c>
      <c r="B8" s="8" t="s">
        <v>150</v>
      </c>
      <c r="C8" s="8" t="s">
        <v>151</v>
      </c>
      <c r="D8" s="3">
        <v>1999</v>
      </c>
      <c r="E8" s="16"/>
      <c r="F8" s="17"/>
      <c r="G8" s="16"/>
      <c r="H8" s="17"/>
      <c r="I8" s="16" t="s">
        <v>226</v>
      </c>
      <c r="J8" s="17">
        <v>8</v>
      </c>
      <c r="K8" s="16"/>
      <c r="L8" s="17"/>
      <c r="M8" s="16"/>
      <c r="N8" s="17"/>
      <c r="O8" s="16"/>
      <c r="P8" s="17"/>
      <c r="Q8" s="16"/>
      <c r="R8" s="17"/>
      <c r="S8" s="16"/>
      <c r="T8" s="17"/>
      <c r="U8" s="63"/>
      <c r="V8" s="64"/>
    </row>
    <row r="9" spans="1:22" x14ac:dyDescent="0.3">
      <c r="A9">
        <v>7</v>
      </c>
      <c r="B9" s="8" t="s">
        <v>152</v>
      </c>
      <c r="C9" s="8" t="s">
        <v>153</v>
      </c>
      <c r="D9" s="3">
        <v>2000</v>
      </c>
      <c r="E9" s="16"/>
      <c r="F9" s="17"/>
      <c r="G9" s="16"/>
      <c r="H9" s="17"/>
      <c r="I9" s="16" t="s">
        <v>226</v>
      </c>
      <c r="J9" s="17">
        <v>8</v>
      </c>
      <c r="K9" s="16"/>
      <c r="L9" s="17"/>
      <c r="M9" s="16"/>
      <c r="N9" s="17"/>
      <c r="O9" s="16"/>
      <c r="P9" s="17"/>
      <c r="Q9" s="16"/>
      <c r="R9" s="17"/>
      <c r="S9" s="16"/>
      <c r="T9" s="17"/>
      <c r="U9" s="63"/>
      <c r="V9" s="64"/>
    </row>
    <row r="10" spans="1:22" x14ac:dyDescent="0.3">
      <c r="A10">
        <v>8</v>
      </c>
      <c r="B10" t="s">
        <v>135</v>
      </c>
      <c r="C10" t="s">
        <v>136</v>
      </c>
      <c r="D10" s="3"/>
      <c r="E10" s="16"/>
      <c r="F10" s="17"/>
      <c r="G10" s="16"/>
      <c r="H10" s="17"/>
      <c r="I10" s="16"/>
      <c r="J10" s="17"/>
      <c r="K10" s="16"/>
      <c r="L10" s="17"/>
      <c r="M10" s="16" t="s">
        <v>229</v>
      </c>
      <c r="N10" s="17">
        <v>0</v>
      </c>
      <c r="O10" s="16"/>
      <c r="P10" s="17"/>
      <c r="Q10" s="16" t="s">
        <v>242</v>
      </c>
      <c r="R10" s="17">
        <v>0</v>
      </c>
      <c r="S10" s="16" t="s">
        <v>227</v>
      </c>
      <c r="T10" s="17">
        <v>8</v>
      </c>
      <c r="U10" s="63"/>
      <c r="V10" s="64"/>
    </row>
    <row r="11" spans="1:22" x14ac:dyDescent="0.3">
      <c r="A11">
        <v>9</v>
      </c>
      <c r="B11" t="s">
        <v>135</v>
      </c>
      <c r="C11" t="s">
        <v>70</v>
      </c>
      <c r="D11" s="3"/>
      <c r="E11" s="16"/>
      <c r="F11" s="17"/>
      <c r="G11" s="16"/>
      <c r="H11" s="17"/>
      <c r="I11" s="16"/>
      <c r="J11" s="17"/>
      <c r="K11" s="16"/>
      <c r="L11" s="17"/>
      <c r="M11" s="16" t="s">
        <v>231</v>
      </c>
      <c r="N11" s="17">
        <v>6</v>
      </c>
      <c r="O11" s="16" t="s">
        <v>227</v>
      </c>
      <c r="P11" s="17">
        <v>7</v>
      </c>
      <c r="Q11" s="16" t="s">
        <v>233</v>
      </c>
      <c r="R11" s="17">
        <v>0</v>
      </c>
      <c r="S11" s="16" t="s">
        <v>237</v>
      </c>
      <c r="T11" s="17">
        <v>5</v>
      </c>
    </row>
    <row r="12" spans="1:22" x14ac:dyDescent="0.3">
      <c r="A12">
        <v>10</v>
      </c>
      <c r="B12" t="s">
        <v>137</v>
      </c>
      <c r="C12" t="s">
        <v>92</v>
      </c>
      <c r="D12" s="3">
        <v>1996</v>
      </c>
      <c r="E12" s="16"/>
      <c r="F12" s="17"/>
      <c r="G12" s="16"/>
      <c r="H12" s="17"/>
      <c r="I12" s="16"/>
      <c r="J12" s="17"/>
      <c r="K12" s="16"/>
      <c r="L12" s="17"/>
      <c r="M12" s="16" t="s">
        <v>226</v>
      </c>
      <c r="N12" s="17">
        <v>9</v>
      </c>
      <c r="O12" s="16" t="s">
        <v>226</v>
      </c>
      <c r="P12" s="17">
        <v>9</v>
      </c>
      <c r="Q12" s="16" t="s">
        <v>231</v>
      </c>
      <c r="R12" s="17">
        <v>7</v>
      </c>
      <c r="S12" s="16" t="s">
        <v>226</v>
      </c>
      <c r="T12" s="17">
        <v>10</v>
      </c>
    </row>
    <row r="13" spans="1:22" x14ac:dyDescent="0.3">
      <c r="A13">
        <v>11</v>
      </c>
      <c r="B13" t="s">
        <v>137</v>
      </c>
      <c r="C13" t="s">
        <v>141</v>
      </c>
      <c r="D13" s="3">
        <v>2001</v>
      </c>
      <c r="E13" s="16" t="s">
        <v>231</v>
      </c>
      <c r="F13" s="17">
        <v>4</v>
      </c>
      <c r="G13" s="16" t="s">
        <v>228</v>
      </c>
      <c r="H13" s="17">
        <v>1</v>
      </c>
      <c r="I13" s="16">
        <v>3</v>
      </c>
      <c r="J13" s="17">
        <v>5</v>
      </c>
      <c r="K13" s="16" t="s">
        <v>226</v>
      </c>
      <c r="L13" s="17">
        <v>8</v>
      </c>
      <c r="M13" s="16"/>
      <c r="N13" s="17"/>
      <c r="O13" s="16"/>
      <c r="P13" s="17"/>
      <c r="Q13" s="16"/>
      <c r="R13" s="17"/>
      <c r="S13" s="16"/>
      <c r="T13" s="17"/>
    </row>
    <row r="14" spans="1:22" x14ac:dyDescent="0.3">
      <c r="A14">
        <v>12</v>
      </c>
      <c r="B14" t="s">
        <v>144</v>
      </c>
      <c r="C14" t="s">
        <v>58</v>
      </c>
      <c r="D14" s="3">
        <v>2001</v>
      </c>
      <c r="E14" s="16" t="s">
        <v>226</v>
      </c>
      <c r="F14" s="17">
        <v>7</v>
      </c>
      <c r="G14" s="16" t="s">
        <v>231</v>
      </c>
      <c r="H14" s="17">
        <v>4</v>
      </c>
      <c r="I14" s="16" t="s">
        <v>231</v>
      </c>
      <c r="J14" s="17">
        <v>5</v>
      </c>
      <c r="K14" s="16" t="s">
        <v>232</v>
      </c>
      <c r="L14" s="17">
        <v>4</v>
      </c>
      <c r="M14" s="16"/>
      <c r="N14" s="17"/>
      <c r="O14" s="16"/>
      <c r="P14" s="17"/>
      <c r="Q14" s="16"/>
      <c r="R14" s="17"/>
      <c r="S14" s="16"/>
      <c r="T14" s="17"/>
    </row>
    <row r="15" spans="1:22" x14ac:dyDescent="0.3">
      <c r="A15">
        <v>13</v>
      </c>
      <c r="B15" t="s">
        <v>139</v>
      </c>
      <c r="C15" t="s">
        <v>140</v>
      </c>
      <c r="D15" s="3">
        <v>1999</v>
      </c>
      <c r="E15" s="16"/>
      <c r="F15" s="17"/>
      <c r="G15" s="16"/>
      <c r="H15" s="17"/>
      <c r="I15" s="16"/>
      <c r="J15" s="17"/>
      <c r="K15" s="16"/>
      <c r="L15" s="17"/>
      <c r="M15" s="16" t="s">
        <v>228</v>
      </c>
      <c r="N15" s="17">
        <v>3</v>
      </c>
      <c r="O15" s="16" t="s">
        <v>236</v>
      </c>
      <c r="P15" s="17">
        <v>0</v>
      </c>
      <c r="Q15" s="16"/>
      <c r="R15" s="17"/>
      <c r="S15" s="16"/>
      <c r="T15" s="17"/>
    </row>
    <row r="16" spans="1:22" x14ac:dyDescent="0.3">
      <c r="A16" s="8">
        <v>14</v>
      </c>
      <c r="B16" t="s">
        <v>139</v>
      </c>
      <c r="C16" t="s">
        <v>143</v>
      </c>
      <c r="D16" s="3">
        <v>2001</v>
      </c>
      <c r="E16" s="16" t="s">
        <v>232</v>
      </c>
      <c r="F16" s="17">
        <v>3</v>
      </c>
      <c r="G16" s="16" t="s">
        <v>236</v>
      </c>
      <c r="H16" s="17">
        <v>0</v>
      </c>
      <c r="I16" s="16" t="s">
        <v>230</v>
      </c>
      <c r="J16" s="17">
        <v>0</v>
      </c>
      <c r="K16" s="28" t="s">
        <v>226</v>
      </c>
      <c r="L16" s="17">
        <v>8</v>
      </c>
      <c r="M16" s="16"/>
      <c r="N16" s="17"/>
      <c r="O16" s="16"/>
      <c r="P16" s="17"/>
      <c r="Q16" s="16"/>
      <c r="R16" s="17"/>
      <c r="S16" s="16"/>
      <c r="T16" s="17"/>
    </row>
    <row r="17" spans="1:21" ht="15" thickBot="1" x14ac:dyDescent="0.35">
      <c r="A17" s="8">
        <v>15</v>
      </c>
      <c r="B17" t="s">
        <v>139</v>
      </c>
      <c r="C17" t="s">
        <v>58</v>
      </c>
      <c r="D17" s="3">
        <v>2001</v>
      </c>
      <c r="E17" s="18"/>
      <c r="F17" s="19"/>
      <c r="G17" s="18" t="s">
        <v>237</v>
      </c>
      <c r="H17" s="19">
        <v>2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</row>
    <row r="18" spans="1:21" x14ac:dyDescent="0.3">
      <c r="F18">
        <f>SUM(F3:F17)</f>
        <v>26</v>
      </c>
      <c r="H18">
        <f>SUM(H3:H17)</f>
        <v>16</v>
      </c>
      <c r="J18">
        <f>SUM(J3:J17)</f>
        <v>26</v>
      </c>
      <c r="L18">
        <f>SUM(L3:L17)</f>
        <v>20</v>
      </c>
      <c r="N18">
        <f>SUM(N3:N17)</f>
        <v>18</v>
      </c>
      <c r="P18">
        <f>SUM(P3:P17)</f>
        <v>16</v>
      </c>
      <c r="R18">
        <f>SUM(R3:R17)</f>
        <v>7</v>
      </c>
      <c r="T18">
        <f>SUM(T3:T17)</f>
        <v>23</v>
      </c>
      <c r="U18">
        <f>SUM(E18:T18)</f>
        <v>152</v>
      </c>
    </row>
  </sheetData>
  <sortState ref="B3:D17">
    <sortCondition ref="B3"/>
  </sortState>
  <mergeCells count="10">
    <mergeCell ref="B1:B2"/>
    <mergeCell ref="C1:C2"/>
    <mergeCell ref="E1:F1"/>
    <mergeCell ref="Q1:R1"/>
    <mergeCell ref="S1:T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CTM 2016</vt:lpstr>
      <vt:lpstr>Odmena CTM tabuľka</vt:lpstr>
      <vt:lpstr>NR</vt:lpstr>
      <vt:lpstr>BnB</vt:lpstr>
      <vt:lpstr>BA</vt:lpstr>
      <vt:lpstr>DS</vt:lpstr>
      <vt:lpstr>KOM.</vt:lpstr>
      <vt:lpstr>KE</vt:lpstr>
      <vt:lpstr>MARC.</vt:lpstr>
      <vt:lpstr>PD</vt:lpstr>
      <vt:lpstr>ŠAM.</vt:lpstr>
      <vt:lpstr>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2017-01-03T11:03:54Z</dcterms:modified>
</cp:coreProperties>
</file>