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ze\OneDrive\Počítač\KM december\žiacka liga 2018\"/>
    </mc:Choice>
  </mc:AlternateContent>
  <xr:revisionPtr revIDLastSave="21" documentId="8_{6021F28D-2EE3-4BC9-BCC0-719DC8AC93EA}" xr6:coauthVersionLast="40" xr6:coauthVersionMax="40" xr10:uidLastSave="{65F14521-B980-48C6-9D73-B56B803C36BE}"/>
  <bookViews>
    <workbookView xWindow="9012" yWindow="-48" windowWidth="9168" windowHeight="11700" activeTab="2" xr2:uid="{00000000-000D-0000-FFFF-FFFF00000000}"/>
  </bookViews>
  <sheets>
    <sheet name="odmeny" sheetId="1" r:id="rId1"/>
    <sheet name="pretekari" sheetId="2" r:id="rId2"/>
    <sheet name="poradie" sheetId="3" r:id="rId3"/>
  </sheets>
  <definedNames>
    <definedName name="_xlnm._FilterDatabase" localSheetId="2" hidden="1">poradie!$B$2:$G$9</definedName>
  </definedNames>
  <calcPr calcId="181029"/>
</workbook>
</file>

<file path=xl/calcChain.xml><?xml version="1.0" encoding="utf-8"?>
<calcChain xmlns="http://schemas.openxmlformats.org/spreadsheetml/2006/main">
  <c r="Q5" i="1" l="1"/>
  <c r="Q6" i="1"/>
  <c r="Q4" i="1"/>
  <c r="V9" i="2" l="1"/>
  <c r="W9" i="2" s="1"/>
  <c r="P11" i="1"/>
  <c r="C7" i="1"/>
  <c r="D7" i="1"/>
  <c r="E7" i="1" s="1"/>
  <c r="F7" i="1"/>
  <c r="G7" i="1" s="1"/>
  <c r="H7" i="1" s="1"/>
  <c r="I7" i="1"/>
  <c r="J7" i="1"/>
  <c r="K7" i="1" s="1"/>
  <c r="L7" i="1"/>
  <c r="M7" i="1" s="1"/>
  <c r="N7" i="1" s="1"/>
  <c r="Q11" i="2"/>
  <c r="L11" i="2"/>
  <c r="P11" i="2"/>
  <c r="O11" i="2"/>
  <c r="N11" i="2"/>
  <c r="M11" i="2"/>
  <c r="O7" i="1" l="1"/>
  <c r="Q9" i="2"/>
  <c r="Q3" i="2"/>
  <c r="Q7" i="2"/>
  <c r="Q7" i="1" l="1"/>
  <c r="L9" i="2"/>
  <c r="G9" i="2" l="1"/>
  <c r="G10" i="2"/>
  <c r="L10" i="2"/>
  <c r="Q10" i="2"/>
  <c r="V10" i="2"/>
  <c r="G7" i="3"/>
  <c r="H11" i="3"/>
  <c r="W10" i="2" l="1"/>
  <c r="J1" i="1"/>
  <c r="G1" i="1"/>
  <c r="M1" i="1"/>
  <c r="D1" i="1"/>
  <c r="U11" i="2" l="1"/>
  <c r="G6" i="3" l="1"/>
  <c r="G8" i="3"/>
  <c r="G4" i="3"/>
  <c r="G10" i="3"/>
  <c r="G5" i="3"/>
  <c r="G3" i="3"/>
  <c r="G9" i="3"/>
  <c r="V11" i="2" l="1"/>
  <c r="T11" i="2"/>
  <c r="S11" i="2"/>
  <c r="R11" i="2"/>
  <c r="L9" i="1"/>
  <c r="M9" i="1" s="1"/>
  <c r="N9" i="1" s="1"/>
  <c r="V8" i="2"/>
  <c r="L8" i="1" s="1"/>
  <c r="M8" i="1" s="1"/>
  <c r="N8" i="1" s="1"/>
  <c r="V7" i="2"/>
  <c r="L4" i="1" s="1"/>
  <c r="M4" i="1" s="1"/>
  <c r="N4" i="1" s="1"/>
  <c r="V6" i="2"/>
  <c r="L10" i="1" s="1"/>
  <c r="M10" i="1" s="1"/>
  <c r="N10" i="1" s="1"/>
  <c r="V5" i="2"/>
  <c r="L5" i="1" s="1"/>
  <c r="M5" i="1" s="1"/>
  <c r="N5" i="1" s="1"/>
  <c r="V4" i="2"/>
  <c r="L3" i="1" s="1"/>
  <c r="M3" i="1" s="1"/>
  <c r="N3" i="1" s="1"/>
  <c r="V3" i="2"/>
  <c r="L6" i="1" s="1"/>
  <c r="M6" i="1" s="1"/>
  <c r="N6" i="1" s="1"/>
  <c r="I9" i="1"/>
  <c r="J9" i="1" s="1"/>
  <c r="K9" i="1" s="1"/>
  <c r="Q8" i="2"/>
  <c r="I8" i="1" s="1"/>
  <c r="J8" i="1" s="1"/>
  <c r="K8" i="1" s="1"/>
  <c r="I4" i="1"/>
  <c r="J4" i="1" s="1"/>
  <c r="K4" i="1" s="1"/>
  <c r="Q6" i="2"/>
  <c r="I10" i="1" s="1"/>
  <c r="J10" i="1" s="1"/>
  <c r="K10" i="1" s="1"/>
  <c r="Q5" i="2"/>
  <c r="I5" i="1" s="1"/>
  <c r="J5" i="1" s="1"/>
  <c r="K5" i="1" s="1"/>
  <c r="Q4" i="2"/>
  <c r="I6" i="1"/>
  <c r="J6" i="1" s="1"/>
  <c r="K6" i="1" s="1"/>
  <c r="K11" i="2"/>
  <c r="J11" i="2"/>
  <c r="I11" i="2"/>
  <c r="H11" i="2"/>
  <c r="F9" i="1"/>
  <c r="G9" i="1" s="1"/>
  <c r="H9" i="1" s="1"/>
  <c r="L8" i="2"/>
  <c r="L7" i="2"/>
  <c r="F4" i="1" s="1"/>
  <c r="G4" i="1" s="1"/>
  <c r="H4" i="1" s="1"/>
  <c r="L6" i="2"/>
  <c r="L5" i="2"/>
  <c r="L4" i="2"/>
  <c r="F3" i="1" s="1"/>
  <c r="G3" i="1" s="1"/>
  <c r="H3" i="1" s="1"/>
  <c r="L3" i="2"/>
  <c r="G11" i="2"/>
  <c r="D11" i="2"/>
  <c r="E11" i="2"/>
  <c r="F11" i="2"/>
  <c r="C11" i="2"/>
  <c r="G3" i="2"/>
  <c r="C6" i="1" s="1"/>
  <c r="D6" i="1" s="1"/>
  <c r="G4" i="2"/>
  <c r="C3" i="1" s="1"/>
  <c r="D3" i="1" s="1"/>
  <c r="G5" i="2"/>
  <c r="C5" i="1" s="1"/>
  <c r="D5" i="1" s="1"/>
  <c r="G6" i="2"/>
  <c r="C10" i="1" s="1"/>
  <c r="D10" i="1" s="1"/>
  <c r="G7" i="2"/>
  <c r="C4" i="1" s="1"/>
  <c r="D4" i="1" s="1"/>
  <c r="G8" i="2"/>
  <c r="C8" i="1" s="1"/>
  <c r="D8" i="1" s="1"/>
  <c r="C9" i="1"/>
  <c r="D9" i="1" s="1"/>
  <c r="I3" i="1" l="1"/>
  <c r="J3" i="1" s="1"/>
  <c r="K3" i="1" s="1"/>
  <c r="F8" i="1"/>
  <c r="G8" i="1" s="1"/>
  <c r="H8" i="1" s="1"/>
  <c r="F10" i="1"/>
  <c r="G10" i="1" s="1"/>
  <c r="H10" i="1" s="1"/>
  <c r="F5" i="1"/>
  <c r="G5" i="1" s="1"/>
  <c r="H5" i="1" s="1"/>
  <c r="F6" i="1"/>
  <c r="G6" i="1" s="1"/>
  <c r="H6" i="1" s="1"/>
  <c r="W3" i="2"/>
  <c r="W4" i="2"/>
  <c r="W5" i="2"/>
  <c r="W6" i="2"/>
  <c r="W7" i="2"/>
  <c r="W8" i="2"/>
  <c r="E6" i="1"/>
  <c r="E9" i="1"/>
  <c r="O9" i="1" s="1"/>
  <c r="Q9" i="1" s="1"/>
  <c r="E8" i="1"/>
  <c r="E4" i="1"/>
  <c r="O4" i="1" s="1"/>
  <c r="E10" i="1"/>
  <c r="E5" i="1"/>
  <c r="E3" i="1"/>
  <c r="O3" i="1" s="1"/>
  <c r="Q3" i="1" s="1"/>
  <c r="O8" i="1" l="1"/>
  <c r="Q8" i="1" s="1"/>
  <c r="O10" i="1"/>
  <c r="Q10" i="1" s="1"/>
  <c r="O5" i="1"/>
  <c r="O6" i="1"/>
  <c r="W11" i="2"/>
  <c r="Q11" i="1" l="1"/>
  <c r="O11" i="1"/>
</calcChain>
</file>

<file path=xl/sharedStrings.xml><?xml version="1.0" encoding="utf-8"?>
<sst xmlns="http://schemas.openxmlformats.org/spreadsheetml/2006/main" count="90" uniqueCount="33">
  <si>
    <t>I.kolo</t>
  </si>
  <si>
    <t>pretekari</t>
  </si>
  <si>
    <t>odmena</t>
  </si>
  <si>
    <t>Klub</t>
  </si>
  <si>
    <t>P.A</t>
  </si>
  <si>
    <t>P.B</t>
  </si>
  <si>
    <t>MŽ</t>
  </si>
  <si>
    <t>SŽ</t>
  </si>
  <si>
    <t>sučet</t>
  </si>
  <si>
    <t>II.kolo</t>
  </si>
  <si>
    <t>III.kolo</t>
  </si>
  <si>
    <t>IV.kolo</t>
  </si>
  <si>
    <t>Koncové</t>
  </si>
  <si>
    <t>Súčet</t>
  </si>
  <si>
    <t>Poradie družstiev súčet</t>
  </si>
  <si>
    <t>Usporiadatiel</t>
  </si>
  <si>
    <t>klub</t>
  </si>
  <si>
    <t xml:space="preserve">Odmena </t>
  </si>
  <si>
    <t xml:space="preserve">Spolu </t>
  </si>
  <si>
    <t>pretekarov</t>
  </si>
  <si>
    <t>Košice</t>
  </si>
  <si>
    <t>Snina</t>
  </si>
  <si>
    <t>Rimavská Sobota</t>
  </si>
  <si>
    <t>Stará Ľubovňa</t>
  </si>
  <si>
    <t>ZK 1904 Košice</t>
  </si>
  <si>
    <t>Wrestling Jedla Košice</t>
  </si>
  <si>
    <t>Wrestling SĽ</t>
  </si>
  <si>
    <t>Vihorlat Snina</t>
  </si>
  <si>
    <t>Slávia Snina</t>
  </si>
  <si>
    <t>Lokomotíva RS</t>
  </si>
  <si>
    <t>ZK Fiľakovo</t>
  </si>
  <si>
    <t>Fiľakovo</t>
  </si>
  <si>
    <t>ZK Moldava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</si>
</sst>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3" fillId="0" borderId="0"/>
    <xf numFmtId="0" fontId="4" fillId="0" borderId="0"/>
    <xf numFmtId="0" fontId="4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7" fillId="0" borderId="0"/>
    <xf numFmtId="0" fontId="8" fillId="0" borderId="0" applyNumberFormat="0" applyBorder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0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164" fontId="0" fillId="0" borderId="0" xfId="0" applyNumberFormat="1"/>
    <xf numFmtId="0" fontId="9" fillId="0" borderId="0" xfId="0" applyFont="1" applyBorder="1" applyAlignment="1">
      <alignment horizontal="center"/>
    </xf>
    <xf numFmtId="0" fontId="0" fillId="0" borderId="13" xfId="0" applyBorder="1"/>
    <xf numFmtId="0" fontId="1" fillId="0" borderId="0" xfId="0" applyFont="1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164" fontId="0" fillId="2" borderId="9" xfId="0" applyNumberFormat="1" applyFill="1" applyBorder="1"/>
    <xf numFmtId="164" fontId="0" fillId="0" borderId="1" xfId="0" applyNumberFormat="1" applyBorder="1"/>
    <xf numFmtId="0" fontId="0" fillId="3" borderId="13" xfId="0" applyFill="1" applyBorder="1"/>
    <xf numFmtId="0" fontId="0" fillId="3" borderId="15" xfId="0" applyFill="1" applyBorder="1"/>
    <xf numFmtId="164" fontId="0" fillId="3" borderId="11" xfId="0" applyNumberFormat="1" applyFill="1" applyBorder="1"/>
    <xf numFmtId="0" fontId="0" fillId="4" borderId="13" xfId="0" applyFill="1" applyBorder="1"/>
    <xf numFmtId="164" fontId="0" fillId="4" borderId="11" xfId="0" applyNumberFormat="1" applyFill="1" applyBorder="1"/>
    <xf numFmtId="0" fontId="0" fillId="0" borderId="15" xfId="0" applyFill="1" applyBorder="1"/>
    <xf numFmtId="164" fontId="0" fillId="0" borderId="11" xfId="0" applyNumberFormat="1" applyBorder="1"/>
    <xf numFmtId="164" fontId="0" fillId="0" borderId="17" xfId="0" applyNumberFormat="1" applyBorder="1"/>
    <xf numFmtId="0" fontId="0" fillId="0" borderId="16" xfId="0" applyFill="1" applyBorder="1"/>
    <xf numFmtId="0" fontId="0" fillId="4" borderId="16" xfId="0" applyFill="1" applyBorder="1"/>
    <xf numFmtId="0" fontId="0" fillId="3" borderId="16" xfId="0" applyFill="1" applyBorder="1"/>
    <xf numFmtId="0" fontId="0" fillId="0" borderId="18" xfId="0" applyBorder="1"/>
    <xf numFmtId="164" fontId="0" fillId="0" borderId="19" xfId="0" applyNumberFormat="1" applyBorder="1"/>
    <xf numFmtId="164" fontId="0" fillId="2" borderId="20" xfId="0" applyNumberFormat="1" applyFill="1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/>
    <xf numFmtId="0" fontId="0" fillId="0" borderId="14" xfId="0" applyBorder="1"/>
    <xf numFmtId="164" fontId="0" fillId="0" borderId="12" xfId="0" applyNumberFormat="1" applyBorder="1"/>
    <xf numFmtId="0" fontId="0" fillId="0" borderId="12" xfId="0" applyBorder="1"/>
    <xf numFmtId="0" fontId="10" fillId="0" borderId="8" xfId="0" applyFont="1" applyBorder="1"/>
    <xf numFmtId="164" fontId="10" fillId="0" borderId="1" xfId="0" applyNumberFormat="1" applyFont="1" applyBorder="1"/>
    <xf numFmtId="164" fontId="10" fillId="2" borderId="9" xfId="0" applyNumberFormat="1" applyFont="1" applyFill="1" applyBorder="1"/>
    <xf numFmtId="0" fontId="10" fillId="0" borderId="2" xfId="0" applyFont="1" applyBorder="1"/>
    <xf numFmtId="0" fontId="10" fillId="0" borderId="1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8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9" xfId="0" applyFont="1" applyFill="1" applyBorder="1"/>
    <xf numFmtId="0" fontId="0" fillId="0" borderId="23" xfId="0" applyBorder="1"/>
    <xf numFmtId="164" fontId="10" fillId="4" borderId="11" xfId="0" applyNumberFormat="1" applyFont="1" applyFill="1" applyBorder="1"/>
    <xf numFmtId="164" fontId="0" fillId="0" borderId="10" xfId="0" applyNumberFormat="1" applyBorder="1"/>
    <xf numFmtId="164" fontId="0" fillId="4" borderId="10" xfId="0" applyNumberFormat="1" applyFill="1" applyBorder="1"/>
    <xf numFmtId="164" fontId="0" fillId="3" borderId="10" xfId="0" applyNumberFormat="1" applyFill="1" applyBorder="1"/>
    <xf numFmtId="164" fontId="0" fillId="2" borderId="27" xfId="0" applyNumberFormat="1" applyFill="1" applyBorder="1"/>
    <xf numFmtId="164" fontId="0" fillId="0" borderId="26" xfId="0" applyNumberFormat="1" applyBorder="1"/>
    <xf numFmtId="0" fontId="0" fillId="0" borderId="25" xfId="0" applyBorder="1"/>
    <xf numFmtId="0" fontId="0" fillId="0" borderId="0" xfId="0"/>
    <xf numFmtId="0" fontId="0" fillId="0" borderId="0" xfId="0" applyBorder="1"/>
    <xf numFmtId="0" fontId="0" fillId="0" borderId="2" xfId="0" applyFill="1" applyBorder="1"/>
    <xf numFmtId="0" fontId="10" fillId="0" borderId="24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0" xfId="0" applyNumberFormat="1"/>
    <xf numFmtId="0" fontId="10" fillId="0" borderId="2" xfId="0" applyFont="1" applyFill="1" applyBorder="1"/>
    <xf numFmtId="164" fontId="10" fillId="0" borderId="19" xfId="0" applyNumberFormat="1" applyFont="1" applyBorder="1"/>
    <xf numFmtId="164" fontId="10" fillId="3" borderId="11" xfId="0" applyNumberFormat="1" applyFont="1" applyFill="1" applyBorder="1"/>
    <xf numFmtId="164" fontId="10" fillId="0" borderId="17" xfId="0" applyNumberFormat="1" applyFont="1" applyBorder="1"/>
    <xf numFmtId="0" fontId="0" fillId="0" borderId="28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8" xfId="0" applyFont="1" applyBorder="1"/>
    <xf numFmtId="0" fontId="10" fillId="0" borderId="29" xfId="0" applyFont="1" applyBorder="1"/>
    <xf numFmtId="0" fontId="10" fillId="0" borderId="30" xfId="0" applyFont="1" applyBorder="1"/>
    <xf numFmtId="0" fontId="0" fillId="0" borderId="1" xfId="0" applyBorder="1"/>
    <xf numFmtId="0" fontId="0" fillId="0" borderId="2" xfId="0" applyBorder="1"/>
    <xf numFmtId="164" fontId="0" fillId="0" borderId="14" xfId="0" applyNumberFormat="1" applyBorder="1"/>
    <xf numFmtId="0" fontId="0" fillId="0" borderId="1" xfId="0" applyBorder="1" applyAlignment="1">
      <alignment horizontal="center"/>
    </xf>
    <xf numFmtId="0" fontId="10" fillId="0" borderId="12" xfId="0" applyFont="1" applyBorder="1"/>
    <xf numFmtId="0" fontId="2" fillId="0" borderId="0" xfId="0" applyFont="1" applyFill="1" applyBorder="1"/>
    <xf numFmtId="164" fontId="0" fillId="0" borderId="0" xfId="0" applyNumberFormat="1" applyBorder="1"/>
    <xf numFmtId="0" fontId="10" fillId="2" borderId="2" xfId="0" applyFont="1" applyFill="1" applyBorder="1"/>
    <xf numFmtId="0" fontId="0" fillId="0" borderId="32" xfId="0" applyBorder="1"/>
    <xf numFmtId="164" fontId="0" fillId="0" borderId="28" xfId="0" applyNumberFormat="1" applyBorder="1"/>
    <xf numFmtId="164" fontId="0" fillId="2" borderId="33" xfId="0" applyNumberFormat="1" applyFill="1" applyBorder="1"/>
    <xf numFmtId="164" fontId="0" fillId="0" borderId="31" xfId="0" applyNumberFormat="1" applyBorder="1"/>
    <xf numFmtId="164" fontId="0" fillId="3" borderId="30" xfId="0" applyNumberFormat="1" applyFill="1" applyBorder="1"/>
    <xf numFmtId="0" fontId="10" fillId="0" borderId="34" xfId="0" applyFont="1" applyBorder="1"/>
    <xf numFmtId="164" fontId="10" fillId="0" borderId="35" xfId="0" applyNumberFormat="1" applyFont="1" applyBorder="1"/>
    <xf numFmtId="164" fontId="10" fillId="2" borderId="36" xfId="0" applyNumberFormat="1" applyFont="1" applyFill="1" applyBorder="1"/>
    <xf numFmtId="164" fontId="10" fillId="0" borderId="37" xfId="0" applyNumberFormat="1" applyFont="1" applyBorder="1"/>
    <xf numFmtId="164" fontId="10" fillId="3" borderId="12" xfId="0" applyNumberFormat="1" applyFont="1" applyFill="1" applyBorder="1"/>
    <xf numFmtId="164" fontId="10" fillId="4" borderId="12" xfId="0" applyNumberFormat="1" applyFont="1" applyFill="1" applyBorder="1"/>
    <xf numFmtId="164" fontId="10" fillId="0" borderId="16" xfId="0" applyNumberFormat="1" applyFont="1" applyBorder="1"/>
    <xf numFmtId="164" fontId="10" fillId="0" borderId="0" xfId="0" applyNumberFormat="1" applyFont="1"/>
    <xf numFmtId="0" fontId="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/>
    <xf numFmtId="0" fontId="2" fillId="0" borderId="0" xfId="0" applyFont="1" applyAlignment="1">
      <alignment horizontal="center"/>
    </xf>
  </cellXfs>
  <cellStyles count="28">
    <cellStyle name="Normal 2" xfId="2" xr:uid="{00000000-0005-0000-0000-000000000000}"/>
    <cellStyle name="Normal 2 2" xfId="3" xr:uid="{00000000-0005-0000-0000-000001000000}"/>
    <cellStyle name="Normal 2 2 2" xfId="4" xr:uid="{00000000-0005-0000-0000-000002000000}"/>
    <cellStyle name="Normal 2 3" xfId="5" xr:uid="{00000000-0005-0000-0000-000003000000}"/>
    <cellStyle name="Normal 3" xfId="6" xr:uid="{00000000-0005-0000-0000-000004000000}"/>
    <cellStyle name="Normal 3 2" xfId="7" xr:uid="{00000000-0005-0000-0000-000005000000}"/>
    <cellStyle name="Normal 3 2 2" xfId="8" xr:uid="{00000000-0005-0000-0000-000006000000}"/>
    <cellStyle name="Normal 3 3" xfId="9" xr:uid="{00000000-0005-0000-0000-000007000000}"/>
    <cellStyle name="Normal 4" xfId="10" xr:uid="{00000000-0005-0000-0000-000008000000}"/>
    <cellStyle name="Normal 4 2" xfId="11" xr:uid="{00000000-0005-0000-0000-000009000000}"/>
    <cellStyle name="Normal 4 3" xfId="12" xr:uid="{00000000-0005-0000-0000-00000A000000}"/>
    <cellStyle name="Normal 4 3 2" xfId="13" xr:uid="{00000000-0005-0000-0000-00000B000000}"/>
    <cellStyle name="Normal 4 4" xfId="14" xr:uid="{00000000-0005-0000-0000-00000C000000}"/>
    <cellStyle name="Normal 5" xfId="15" xr:uid="{00000000-0005-0000-0000-00000D000000}"/>
    <cellStyle name="Normálna" xfId="0" builtinId="0"/>
    <cellStyle name="Normálna 10" xfId="23" xr:uid="{00000000-0005-0000-0000-00000F000000}"/>
    <cellStyle name="Normálna 11" xfId="24" xr:uid="{00000000-0005-0000-0000-000010000000}"/>
    <cellStyle name="Normálna 12" xfId="25" xr:uid="{00000000-0005-0000-0000-000011000000}"/>
    <cellStyle name="Normálna 13" xfId="26" xr:uid="{00000000-0005-0000-0000-000012000000}"/>
    <cellStyle name="Normálna 14" xfId="27" xr:uid="{00000000-0005-0000-0000-000013000000}"/>
    <cellStyle name="Normálna 2" xfId="16" xr:uid="{00000000-0005-0000-0000-000014000000}"/>
    <cellStyle name="Normálna 3" xfId="17" xr:uid="{00000000-0005-0000-0000-000015000000}"/>
    <cellStyle name="Normálna 4" xfId="18" xr:uid="{00000000-0005-0000-0000-000016000000}"/>
    <cellStyle name="Normálna 5" xfId="19" xr:uid="{00000000-0005-0000-0000-000017000000}"/>
    <cellStyle name="Normálna 6" xfId="20" xr:uid="{00000000-0005-0000-0000-000018000000}"/>
    <cellStyle name="Normálna 7" xfId="1" xr:uid="{00000000-0005-0000-0000-000019000000}"/>
    <cellStyle name="Normálna 8" xfId="22" xr:uid="{00000000-0005-0000-0000-00001A000000}"/>
    <cellStyle name="normální_List1" xfId="21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"/>
  <sheetViews>
    <sheetView workbookViewId="0">
      <pane xSplit="2" topLeftCell="C1" activePane="topRight" state="frozen"/>
      <selection pane="topRight" activeCell="I15" sqref="I15"/>
    </sheetView>
  </sheetViews>
  <sheetFormatPr defaultRowHeight="14.4" x14ac:dyDescent="0.3"/>
  <cols>
    <col min="1" max="1" width="3" bestFit="1" customWidth="1"/>
    <col min="2" max="2" width="21.44140625" bestFit="1" customWidth="1"/>
    <col min="15" max="15" width="9.109375" style="16"/>
    <col min="16" max="17" width="9.33203125" bestFit="1" customWidth="1"/>
  </cols>
  <sheetData>
    <row r="1" spans="1:17" x14ac:dyDescent="0.3">
      <c r="C1" s="2" t="s">
        <v>0</v>
      </c>
      <c r="D1" s="3" t="str">
        <f>$B$13</f>
        <v>Košice</v>
      </c>
      <c r="E1" s="4"/>
      <c r="F1" s="3" t="s">
        <v>9</v>
      </c>
      <c r="G1" s="3" t="str">
        <f>$B$14</f>
        <v>Rimavská Sobota</v>
      </c>
      <c r="H1" s="4"/>
      <c r="I1" s="3" t="s">
        <v>10</v>
      </c>
      <c r="J1" s="3" t="str">
        <f>$B$16</f>
        <v>Stará Ľubovňa</v>
      </c>
      <c r="K1" s="4"/>
      <c r="L1" s="2" t="s">
        <v>11</v>
      </c>
      <c r="M1" s="3" t="str">
        <f>$B$15</f>
        <v>Snina</v>
      </c>
      <c r="N1" s="4"/>
      <c r="O1" s="22" t="s">
        <v>17</v>
      </c>
      <c r="P1" s="25" t="s">
        <v>17</v>
      </c>
      <c r="Q1" s="14"/>
    </row>
    <row r="2" spans="1:17" ht="15" thickBot="1" x14ac:dyDescent="0.35">
      <c r="B2" t="s">
        <v>3</v>
      </c>
      <c r="C2" s="36" t="s">
        <v>1</v>
      </c>
      <c r="D2" s="37" t="s">
        <v>2</v>
      </c>
      <c r="E2" s="38" t="s">
        <v>8</v>
      </c>
      <c r="F2" s="37" t="s">
        <v>1</v>
      </c>
      <c r="G2" s="37" t="s">
        <v>2</v>
      </c>
      <c r="H2" s="38" t="s">
        <v>8</v>
      </c>
      <c r="I2" s="37" t="s">
        <v>1</v>
      </c>
      <c r="J2" s="37" t="s">
        <v>2</v>
      </c>
      <c r="K2" s="38" t="s">
        <v>8</v>
      </c>
      <c r="L2" s="36" t="s">
        <v>1</v>
      </c>
      <c r="M2" s="37" t="s">
        <v>2</v>
      </c>
      <c r="N2" s="38" t="s">
        <v>8</v>
      </c>
      <c r="O2" s="32" t="s">
        <v>1</v>
      </c>
      <c r="P2" s="31" t="s">
        <v>16</v>
      </c>
      <c r="Q2" s="30" t="s">
        <v>12</v>
      </c>
    </row>
    <row r="3" spans="1:17" x14ac:dyDescent="0.3">
      <c r="A3">
        <v>1</v>
      </c>
      <c r="B3" s="63" t="s">
        <v>25</v>
      </c>
      <c r="C3" s="60">
        <f>pretekari!G4</f>
        <v>12</v>
      </c>
      <c r="D3" s="59">
        <f>C3*0.5</f>
        <v>6</v>
      </c>
      <c r="E3" s="58">
        <f>D3</f>
        <v>6</v>
      </c>
      <c r="F3" s="60">
        <f>pretekari!L4</f>
        <v>15</v>
      </c>
      <c r="G3" s="59">
        <f>F3*0.5</f>
        <v>7.5</v>
      </c>
      <c r="H3" s="58">
        <f>G3</f>
        <v>7.5</v>
      </c>
      <c r="I3" s="60">
        <f>pretekari!Q4</f>
        <v>18</v>
      </c>
      <c r="J3" s="59">
        <f>I3*0.5</f>
        <v>9</v>
      </c>
      <c r="K3" s="58">
        <f>J3</f>
        <v>9</v>
      </c>
      <c r="L3" s="60">
        <f>pretekari!V4</f>
        <v>17</v>
      </c>
      <c r="M3" s="59">
        <f>L3*0.5</f>
        <v>8.5</v>
      </c>
      <c r="N3" s="58">
        <f>M3</f>
        <v>8.5</v>
      </c>
      <c r="O3" s="57">
        <f>E3+H3+K3+N3</f>
        <v>31</v>
      </c>
      <c r="P3" s="56">
        <v>250</v>
      </c>
      <c r="Q3" s="55">
        <f>SUM(O3:P3)</f>
        <v>281</v>
      </c>
    </row>
    <row r="4" spans="1:17" x14ac:dyDescent="0.3">
      <c r="A4">
        <v>2</v>
      </c>
      <c r="B4" s="63" t="s">
        <v>28</v>
      </c>
      <c r="C4" s="42">
        <f>pretekari!G7</f>
        <v>12</v>
      </c>
      <c r="D4" s="43">
        <f>C4*0.5</f>
        <v>6</v>
      </c>
      <c r="E4" s="44">
        <f>D4</f>
        <v>6</v>
      </c>
      <c r="F4" s="42">
        <f>pretekari!L7</f>
        <v>11</v>
      </c>
      <c r="G4" s="43">
        <f>F4*0.5</f>
        <v>5.5</v>
      </c>
      <c r="H4" s="44">
        <f>G4</f>
        <v>5.5</v>
      </c>
      <c r="I4" s="42">
        <f>pretekari!Q7</f>
        <v>8</v>
      </c>
      <c r="J4" s="43">
        <f>I4*0.5</f>
        <v>4</v>
      </c>
      <c r="K4" s="44">
        <f>J4</f>
        <v>4</v>
      </c>
      <c r="L4" s="42">
        <f>pretekari!V7</f>
        <v>15</v>
      </c>
      <c r="M4" s="34">
        <f>L4*0.5</f>
        <v>7.5</v>
      </c>
      <c r="N4" s="20">
        <f>M4</f>
        <v>7.5</v>
      </c>
      <c r="O4" s="24">
        <f>E4+H4+K4+N4</f>
        <v>23</v>
      </c>
      <c r="P4" s="26">
        <v>220</v>
      </c>
      <c r="Q4" s="29">
        <f>SUM(O4:P4)</f>
        <v>243</v>
      </c>
    </row>
    <row r="5" spans="1:17" x14ac:dyDescent="0.3">
      <c r="A5" s="61">
        <v>3</v>
      </c>
      <c r="B5" s="63" t="s">
        <v>26</v>
      </c>
      <c r="C5" s="7">
        <f>pretekari!G5</f>
        <v>13</v>
      </c>
      <c r="D5" s="21">
        <f>C5*0.5</f>
        <v>6.5</v>
      </c>
      <c r="E5" s="20">
        <f>D5</f>
        <v>6.5</v>
      </c>
      <c r="F5" s="84">
        <f>pretekari!L5</f>
        <v>8</v>
      </c>
      <c r="G5" s="85">
        <f>F5*0.5</f>
        <v>4</v>
      </c>
      <c r="H5" s="86">
        <f>G5</f>
        <v>4</v>
      </c>
      <c r="I5" s="84">
        <f>pretekari!Q5</f>
        <v>14</v>
      </c>
      <c r="J5" s="85">
        <f>I5*0.5</f>
        <v>7</v>
      </c>
      <c r="K5" s="86">
        <f>J5</f>
        <v>7</v>
      </c>
      <c r="L5" s="84">
        <f>pretekari!V5</f>
        <v>12</v>
      </c>
      <c r="M5" s="87">
        <f>L5*0.5</f>
        <v>6</v>
      </c>
      <c r="N5" s="86">
        <f>M5</f>
        <v>6</v>
      </c>
      <c r="O5" s="88">
        <f>E5+H5+K5+N5</f>
        <v>23.5</v>
      </c>
      <c r="P5" s="54">
        <v>190</v>
      </c>
      <c r="Q5" s="29">
        <f t="shared" ref="Q5:Q6" si="0">SUM(O5:P5)</f>
        <v>213.5</v>
      </c>
    </row>
    <row r="6" spans="1:17" s="15" customFormat="1" x14ac:dyDescent="0.3">
      <c r="A6" s="61">
        <v>4</v>
      </c>
      <c r="B6" s="63" t="s">
        <v>24</v>
      </c>
      <c r="C6" s="33">
        <f>pretekari!G3</f>
        <v>15</v>
      </c>
      <c r="D6" s="34">
        <f>C6*0.5</f>
        <v>7.5</v>
      </c>
      <c r="E6" s="35">
        <f>D6</f>
        <v>7.5</v>
      </c>
      <c r="F6" s="7">
        <f>pretekari!L3</f>
        <v>8</v>
      </c>
      <c r="G6" s="21">
        <f t="shared" ref="G6" si="1">F6*0.5</f>
        <v>4</v>
      </c>
      <c r="H6" s="20">
        <f>G6</f>
        <v>4</v>
      </c>
      <c r="I6" s="7">
        <f>pretekari!Q3</f>
        <v>12</v>
      </c>
      <c r="J6" s="21">
        <f>I6*0.5</f>
        <v>6</v>
      </c>
      <c r="K6" s="20">
        <f>J6</f>
        <v>6</v>
      </c>
      <c r="L6" s="7">
        <f>pretekari!V3</f>
        <v>13</v>
      </c>
      <c r="M6" s="21">
        <f>L6*0.5</f>
        <v>6.5</v>
      </c>
      <c r="N6" s="20">
        <f>M6</f>
        <v>6.5</v>
      </c>
      <c r="O6" s="24">
        <f>E6+H6+K6+N6</f>
        <v>24</v>
      </c>
      <c r="P6" s="54">
        <v>160</v>
      </c>
      <c r="Q6" s="29">
        <f t="shared" si="0"/>
        <v>184</v>
      </c>
    </row>
    <row r="7" spans="1:17" x14ac:dyDescent="0.3">
      <c r="A7" s="61">
        <v>5</v>
      </c>
      <c r="B7" s="67" t="s">
        <v>31</v>
      </c>
      <c r="C7" s="42">
        <f>pretekari!G9</f>
        <v>6</v>
      </c>
      <c r="D7" s="43">
        <f t="shared" ref="D7" si="2">C7*0.5</f>
        <v>3</v>
      </c>
      <c r="E7" s="44">
        <f t="shared" ref="E7" si="3">D7</f>
        <v>3</v>
      </c>
      <c r="F7" s="42">
        <f>pretekari!L9</f>
        <v>8</v>
      </c>
      <c r="G7" s="43">
        <f t="shared" ref="G7" si="4">F7*0.5</f>
        <v>4</v>
      </c>
      <c r="H7" s="44">
        <f t="shared" ref="H7" si="5">G7</f>
        <v>4</v>
      </c>
      <c r="I7" s="42">
        <f>pretekari!Q9</f>
        <v>8</v>
      </c>
      <c r="J7" s="43">
        <f t="shared" ref="J7" si="6">I7*0.5</f>
        <v>4</v>
      </c>
      <c r="K7" s="44">
        <f t="shared" ref="K7" si="7">J7</f>
        <v>4</v>
      </c>
      <c r="L7" s="42">
        <f>pretekari!V9</f>
        <v>6</v>
      </c>
      <c r="M7" s="68">
        <f t="shared" ref="M7" si="8">L7*0.5</f>
        <v>3</v>
      </c>
      <c r="N7" s="44">
        <f t="shared" ref="N7" si="9">M7</f>
        <v>3</v>
      </c>
      <c r="O7" s="69">
        <f t="shared" ref="O7" si="10">E7+H7+K7+N7</f>
        <v>14</v>
      </c>
      <c r="P7" s="54">
        <v>130</v>
      </c>
      <c r="Q7" s="70">
        <f>SUM(O7:P7)</f>
        <v>144</v>
      </c>
    </row>
    <row r="8" spans="1:17" x14ac:dyDescent="0.3">
      <c r="A8" s="61">
        <v>6</v>
      </c>
      <c r="B8" s="67" t="s">
        <v>32</v>
      </c>
      <c r="C8" s="42">
        <f>pretekari!G8</f>
        <v>6</v>
      </c>
      <c r="D8" s="43">
        <f>C8*0.5</f>
        <v>3</v>
      </c>
      <c r="E8" s="44">
        <f>D8</f>
        <v>3</v>
      </c>
      <c r="F8" s="42">
        <f>pretekari!L8</f>
        <v>2</v>
      </c>
      <c r="G8" s="43">
        <f>F8*0.5</f>
        <v>1</v>
      </c>
      <c r="H8" s="44">
        <f>G8</f>
        <v>1</v>
      </c>
      <c r="I8" s="42">
        <f>pretekari!Q8</f>
        <v>5</v>
      </c>
      <c r="J8" s="43">
        <f>I8*0.5</f>
        <v>2.5</v>
      </c>
      <c r="K8" s="44">
        <f>J8</f>
        <v>2.5</v>
      </c>
      <c r="L8" s="42">
        <f>pretekari!V8</f>
        <v>5</v>
      </c>
      <c r="M8" s="68">
        <f>L8*0.5</f>
        <v>2.5</v>
      </c>
      <c r="N8" s="44">
        <f>M8</f>
        <v>2.5</v>
      </c>
      <c r="O8" s="69">
        <f>E8+H8+K8+N8</f>
        <v>9</v>
      </c>
      <c r="P8" s="54">
        <v>100</v>
      </c>
      <c r="Q8" s="70">
        <f>SUM(O8:P8)</f>
        <v>109</v>
      </c>
    </row>
    <row r="9" spans="1:17" x14ac:dyDescent="0.3">
      <c r="A9" s="61">
        <v>7</v>
      </c>
      <c r="B9" s="67" t="s">
        <v>29</v>
      </c>
      <c r="C9" s="42">
        <f>pretekari!G10</f>
        <v>2</v>
      </c>
      <c r="D9" s="43">
        <f>C9*0.5</f>
        <v>1</v>
      </c>
      <c r="E9" s="44">
        <f>D9</f>
        <v>1</v>
      </c>
      <c r="F9" s="42">
        <f>pretekari!L10</f>
        <v>7</v>
      </c>
      <c r="G9" s="43">
        <f>F9*0.5</f>
        <v>3.5</v>
      </c>
      <c r="H9" s="44">
        <f>G9</f>
        <v>3.5</v>
      </c>
      <c r="I9" s="42">
        <f>pretekari!Q10</f>
        <v>0</v>
      </c>
      <c r="J9" s="43">
        <f>I9*0.5</f>
        <v>0</v>
      </c>
      <c r="K9" s="44">
        <f>J9</f>
        <v>0</v>
      </c>
      <c r="L9" s="42">
        <f>pretekari!V10</f>
        <v>0</v>
      </c>
      <c r="M9" s="68">
        <f>L9*0.5</f>
        <v>0</v>
      </c>
      <c r="N9" s="44">
        <f>M9</f>
        <v>0</v>
      </c>
      <c r="O9" s="69">
        <f>E9+H9+K9+N9</f>
        <v>4.5</v>
      </c>
      <c r="P9" s="54">
        <v>70</v>
      </c>
      <c r="Q9" s="70">
        <f>SUM(O9:P9)</f>
        <v>74.5</v>
      </c>
    </row>
    <row r="10" spans="1:17" s="61" customFormat="1" ht="15" thickBot="1" x14ac:dyDescent="0.35">
      <c r="A10" s="61">
        <v>8</v>
      </c>
      <c r="B10" s="67" t="s">
        <v>27</v>
      </c>
      <c r="C10" s="89">
        <f>pretekari!G6</f>
        <v>4</v>
      </c>
      <c r="D10" s="90">
        <f>C10*0.5</f>
        <v>2</v>
      </c>
      <c r="E10" s="91">
        <f>D10</f>
        <v>2</v>
      </c>
      <c r="F10" s="89">
        <f>pretekari!L6</f>
        <v>0</v>
      </c>
      <c r="G10" s="90">
        <f>F10*0.5</f>
        <v>0</v>
      </c>
      <c r="H10" s="91">
        <f>G10</f>
        <v>0</v>
      </c>
      <c r="I10" s="89">
        <f>pretekari!Q6</f>
        <v>2</v>
      </c>
      <c r="J10" s="90">
        <f>I10*0.5</f>
        <v>1</v>
      </c>
      <c r="K10" s="91">
        <f>J10</f>
        <v>1</v>
      </c>
      <c r="L10" s="89">
        <f>pretekari!V6</f>
        <v>2</v>
      </c>
      <c r="M10" s="92">
        <f>L10*0.5</f>
        <v>1</v>
      </c>
      <c r="N10" s="91">
        <f>M10</f>
        <v>1</v>
      </c>
      <c r="O10" s="93">
        <f>E10+H10+K10+N10</f>
        <v>4</v>
      </c>
      <c r="P10" s="94">
        <v>40</v>
      </c>
      <c r="Q10" s="95">
        <f>SUM(O10:P10)</f>
        <v>44</v>
      </c>
    </row>
    <row r="11" spans="1:17" ht="15" thickBot="1" x14ac:dyDescent="0.35">
      <c r="B11" s="17"/>
      <c r="O11" s="12">
        <f>SUM(O3:O10)</f>
        <v>133</v>
      </c>
      <c r="P11" s="96">
        <f>SUM(P3:P10)</f>
        <v>1160</v>
      </c>
      <c r="Q11" s="12">
        <f>SUM(Q3:Q10)</f>
        <v>1293</v>
      </c>
    </row>
    <row r="12" spans="1:17" ht="15" thickBot="1" x14ac:dyDescent="0.35">
      <c r="A12" s="17"/>
      <c r="B12" s="53" t="s">
        <v>15</v>
      </c>
      <c r="C12" s="39" t="s">
        <v>2</v>
      </c>
    </row>
    <row r="13" spans="1:17" x14ac:dyDescent="0.3">
      <c r="B13" s="10" t="s">
        <v>20</v>
      </c>
      <c r="C13" s="29">
        <v>125</v>
      </c>
    </row>
    <row r="14" spans="1:17" x14ac:dyDescent="0.3">
      <c r="B14" s="48" t="s">
        <v>22</v>
      </c>
      <c r="C14" s="28">
        <v>125</v>
      </c>
    </row>
    <row r="15" spans="1:17" x14ac:dyDescent="0.3">
      <c r="B15" s="11" t="s">
        <v>21</v>
      </c>
      <c r="C15" s="28">
        <v>125</v>
      </c>
    </row>
    <row r="16" spans="1:17" ht="15" thickBot="1" x14ac:dyDescent="0.35">
      <c r="B16" s="41" t="s">
        <v>23</v>
      </c>
      <c r="C16" s="40">
        <v>125</v>
      </c>
    </row>
  </sheetData>
  <pageMargins left="0.7" right="0.7" top="0.75" bottom="0.75" header="0.3" footer="0.3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6"/>
  <sheetViews>
    <sheetView workbookViewId="0">
      <pane xSplit="2" ySplit="2" topLeftCell="O3" activePane="bottomRight" state="frozen"/>
      <selection pane="topRight" activeCell="C1" sqref="C1"/>
      <selection pane="bottomLeft" activeCell="A3" sqref="A3"/>
      <selection pane="bottomRight" activeCell="Q13" sqref="Q13"/>
    </sheetView>
  </sheetViews>
  <sheetFormatPr defaultRowHeight="14.4" x14ac:dyDescent="0.3"/>
  <cols>
    <col min="1" max="1" width="3" bestFit="1" customWidth="1"/>
    <col min="2" max="2" width="21" bestFit="1" customWidth="1"/>
    <col min="3" max="6" width="6" customWidth="1"/>
    <col min="8" max="11" width="6" customWidth="1"/>
    <col min="13" max="13" width="6.77734375" bestFit="1" customWidth="1"/>
    <col min="14" max="14" width="6" customWidth="1"/>
    <col min="15" max="15" width="6.77734375" customWidth="1"/>
    <col min="16" max="16" width="6" customWidth="1"/>
    <col min="18" max="18" width="6.77734375" bestFit="1" customWidth="1"/>
    <col min="19" max="21" width="6" customWidth="1"/>
    <col min="23" max="23" width="10.6640625" bestFit="1" customWidth="1"/>
  </cols>
  <sheetData>
    <row r="1" spans="1:23" x14ac:dyDescent="0.3">
      <c r="C1" s="2" t="s">
        <v>0</v>
      </c>
      <c r="D1" s="3" t="s">
        <v>20</v>
      </c>
      <c r="E1" s="3"/>
      <c r="F1" s="3"/>
      <c r="G1" s="4"/>
      <c r="H1" s="2" t="s">
        <v>9</v>
      </c>
      <c r="I1" s="3" t="s">
        <v>22</v>
      </c>
      <c r="J1" s="3"/>
      <c r="K1" s="3"/>
      <c r="L1" s="4"/>
      <c r="M1" s="3" t="s">
        <v>10</v>
      </c>
      <c r="N1" s="3" t="s">
        <v>23</v>
      </c>
      <c r="O1" s="3"/>
      <c r="P1" s="3"/>
      <c r="Q1" s="4"/>
      <c r="R1" s="2" t="s">
        <v>11</v>
      </c>
      <c r="S1" s="3" t="s">
        <v>21</v>
      </c>
      <c r="T1" s="3"/>
      <c r="U1" s="3"/>
      <c r="V1" s="4"/>
      <c r="W1" s="14" t="s">
        <v>18</v>
      </c>
    </row>
    <row r="2" spans="1:23" x14ac:dyDescent="0.3">
      <c r="B2" t="s">
        <v>3</v>
      </c>
      <c r="C2" s="5" t="s">
        <v>4</v>
      </c>
      <c r="D2" s="62" t="s">
        <v>5</v>
      </c>
      <c r="E2" s="62" t="s">
        <v>6</v>
      </c>
      <c r="F2" s="62" t="s">
        <v>7</v>
      </c>
      <c r="G2" s="8" t="s">
        <v>8</v>
      </c>
      <c r="H2" s="5" t="s">
        <v>4</v>
      </c>
      <c r="I2" s="62" t="s">
        <v>5</v>
      </c>
      <c r="J2" s="62" t="s">
        <v>6</v>
      </c>
      <c r="K2" s="62" t="s">
        <v>7</v>
      </c>
      <c r="L2" s="8" t="s">
        <v>8</v>
      </c>
      <c r="M2" s="62" t="s">
        <v>4</v>
      </c>
      <c r="N2" s="6" t="s">
        <v>5</v>
      </c>
      <c r="O2" s="6" t="s">
        <v>6</v>
      </c>
      <c r="P2" s="6" t="s">
        <v>7</v>
      </c>
      <c r="Q2" s="8" t="s">
        <v>8</v>
      </c>
      <c r="R2" s="5" t="s">
        <v>4</v>
      </c>
      <c r="S2" s="6" t="s">
        <v>5</v>
      </c>
      <c r="T2" s="6" t="s">
        <v>6</v>
      </c>
      <c r="U2" s="6" t="s">
        <v>7</v>
      </c>
      <c r="V2" s="8" t="s">
        <v>8</v>
      </c>
      <c r="W2" s="27" t="s">
        <v>19</v>
      </c>
    </row>
    <row r="3" spans="1:23" x14ac:dyDescent="0.3">
      <c r="A3" s="61">
        <v>1</v>
      </c>
      <c r="B3" s="63" t="s">
        <v>24</v>
      </c>
      <c r="C3" s="49">
        <v>3</v>
      </c>
      <c r="D3" s="50">
        <v>9</v>
      </c>
      <c r="E3" s="51">
        <v>3</v>
      </c>
      <c r="F3" s="51">
        <v>0</v>
      </c>
      <c r="G3" s="52">
        <f>SUM(C3:F3)</f>
        <v>15</v>
      </c>
      <c r="H3" s="49">
        <v>1</v>
      </c>
      <c r="I3" s="50">
        <v>5</v>
      </c>
      <c r="J3" s="51">
        <v>2</v>
      </c>
      <c r="K3" s="51">
        <v>0</v>
      </c>
      <c r="L3" s="83">
        <f>SUM(H3:K3)</f>
        <v>8</v>
      </c>
      <c r="M3" s="79">
        <v>3</v>
      </c>
      <c r="N3" s="79">
        <v>8</v>
      </c>
      <c r="O3" s="79">
        <v>1</v>
      </c>
      <c r="P3" s="79">
        <v>0</v>
      </c>
      <c r="Q3" s="52">
        <f>SUM(M3:P3)</f>
        <v>12</v>
      </c>
      <c r="R3" s="49">
        <v>4</v>
      </c>
      <c r="S3" s="50">
        <v>5</v>
      </c>
      <c r="T3" s="51">
        <v>3</v>
      </c>
      <c r="U3" s="51">
        <v>1</v>
      </c>
      <c r="V3" s="52">
        <f>SUM(R3:U3)</f>
        <v>13</v>
      </c>
      <c r="W3" s="23">
        <f>G3+L3+Q3+V3</f>
        <v>48</v>
      </c>
    </row>
    <row r="4" spans="1:23" x14ac:dyDescent="0.3">
      <c r="A4" s="61">
        <v>2</v>
      </c>
      <c r="B4" s="63" t="s">
        <v>25</v>
      </c>
      <c r="C4" s="49">
        <v>1</v>
      </c>
      <c r="D4" s="50">
        <v>2</v>
      </c>
      <c r="E4" s="51">
        <v>5</v>
      </c>
      <c r="F4" s="51">
        <v>4</v>
      </c>
      <c r="G4" s="52">
        <f t="shared" ref="G4:G10" si="0">SUM(C4:F4)</f>
        <v>12</v>
      </c>
      <c r="H4" s="49">
        <v>4</v>
      </c>
      <c r="I4" s="50">
        <v>2</v>
      </c>
      <c r="J4" s="51">
        <v>2</v>
      </c>
      <c r="K4" s="51">
        <v>7</v>
      </c>
      <c r="L4" s="52">
        <f t="shared" ref="L4:L10" si="1">SUM(H4:K4)</f>
        <v>15</v>
      </c>
      <c r="M4" s="64">
        <v>5</v>
      </c>
      <c r="N4" s="50">
        <v>3</v>
      </c>
      <c r="O4" s="51">
        <v>5</v>
      </c>
      <c r="P4" s="51">
        <v>5</v>
      </c>
      <c r="Q4" s="52">
        <f t="shared" ref="Q4:Q10" si="2">SUM(M4:P4)</f>
        <v>18</v>
      </c>
      <c r="R4" s="49">
        <v>5</v>
      </c>
      <c r="S4" s="50">
        <v>5</v>
      </c>
      <c r="T4" s="51">
        <v>3</v>
      </c>
      <c r="U4" s="51">
        <v>4</v>
      </c>
      <c r="V4" s="52">
        <f t="shared" ref="V4:V10" si="3">SUM(R4:U4)</f>
        <v>17</v>
      </c>
      <c r="W4" s="23">
        <f t="shared" ref="W4:W10" si="4">G4+L4+Q4+V4</f>
        <v>62</v>
      </c>
    </row>
    <row r="5" spans="1:23" x14ac:dyDescent="0.3">
      <c r="A5" s="61">
        <v>3</v>
      </c>
      <c r="B5" s="63" t="s">
        <v>26</v>
      </c>
      <c r="C5" s="49">
        <v>6</v>
      </c>
      <c r="D5" s="50">
        <v>5</v>
      </c>
      <c r="E5" s="51">
        <v>1</v>
      </c>
      <c r="F5" s="51">
        <v>1</v>
      </c>
      <c r="G5" s="52">
        <f t="shared" si="0"/>
        <v>13</v>
      </c>
      <c r="H5" s="49">
        <v>3</v>
      </c>
      <c r="I5" s="50">
        <v>3</v>
      </c>
      <c r="J5" s="51">
        <v>1</v>
      </c>
      <c r="K5" s="51">
        <v>1</v>
      </c>
      <c r="L5" s="52">
        <f t="shared" si="1"/>
        <v>8</v>
      </c>
      <c r="M5" s="64">
        <v>7</v>
      </c>
      <c r="N5" s="50">
        <v>5</v>
      </c>
      <c r="O5" s="51">
        <v>1</v>
      </c>
      <c r="P5" s="51">
        <v>1</v>
      </c>
      <c r="Q5" s="52">
        <f t="shared" si="2"/>
        <v>14</v>
      </c>
      <c r="R5" s="49">
        <v>6</v>
      </c>
      <c r="S5" s="50">
        <v>4</v>
      </c>
      <c r="T5" s="51">
        <v>1</v>
      </c>
      <c r="U5" s="51">
        <v>1</v>
      </c>
      <c r="V5" s="52">
        <f t="shared" si="3"/>
        <v>12</v>
      </c>
      <c r="W5" s="23">
        <f t="shared" si="4"/>
        <v>47</v>
      </c>
    </row>
    <row r="6" spans="1:23" s="15" customFormat="1" x14ac:dyDescent="0.3">
      <c r="A6" s="61">
        <v>4</v>
      </c>
      <c r="B6" s="63" t="s">
        <v>27</v>
      </c>
      <c r="C6" s="49">
        <v>0</v>
      </c>
      <c r="D6" s="51">
        <v>1</v>
      </c>
      <c r="E6" s="51">
        <v>1</v>
      </c>
      <c r="F6" s="51">
        <v>2</v>
      </c>
      <c r="G6" s="52">
        <f t="shared" si="0"/>
        <v>4</v>
      </c>
      <c r="H6" s="49">
        <v>0</v>
      </c>
      <c r="I6" s="51">
        <v>0</v>
      </c>
      <c r="J6" s="51">
        <v>0</v>
      </c>
      <c r="K6" s="51">
        <v>0</v>
      </c>
      <c r="L6" s="52">
        <f t="shared" si="1"/>
        <v>0</v>
      </c>
      <c r="M6" s="64">
        <v>0</v>
      </c>
      <c r="N6" s="51">
        <v>1</v>
      </c>
      <c r="O6" s="51">
        <v>1</v>
      </c>
      <c r="P6" s="51">
        <v>0</v>
      </c>
      <c r="Q6" s="52">
        <f t="shared" si="2"/>
        <v>2</v>
      </c>
      <c r="R6" s="49">
        <v>0</v>
      </c>
      <c r="S6" s="51">
        <v>1</v>
      </c>
      <c r="T6" s="51">
        <v>1</v>
      </c>
      <c r="U6" s="51">
        <v>0</v>
      </c>
      <c r="V6" s="52">
        <f t="shared" si="3"/>
        <v>2</v>
      </c>
      <c r="W6" s="23">
        <f t="shared" si="4"/>
        <v>8</v>
      </c>
    </row>
    <row r="7" spans="1:23" x14ac:dyDescent="0.3">
      <c r="A7" s="61">
        <v>5</v>
      </c>
      <c r="B7" s="63" t="s">
        <v>28</v>
      </c>
      <c r="C7" s="49">
        <v>5</v>
      </c>
      <c r="D7" s="51">
        <v>4</v>
      </c>
      <c r="E7" s="51">
        <v>2</v>
      </c>
      <c r="F7" s="51">
        <v>1</v>
      </c>
      <c r="G7" s="52">
        <f t="shared" si="0"/>
        <v>12</v>
      </c>
      <c r="H7" s="49">
        <v>5</v>
      </c>
      <c r="I7" s="51">
        <v>3</v>
      </c>
      <c r="J7" s="51">
        <v>1</v>
      </c>
      <c r="K7" s="51">
        <v>2</v>
      </c>
      <c r="L7" s="52">
        <f t="shared" si="1"/>
        <v>11</v>
      </c>
      <c r="M7" s="64">
        <v>4</v>
      </c>
      <c r="N7" s="50">
        <v>2</v>
      </c>
      <c r="O7" s="51">
        <v>0</v>
      </c>
      <c r="P7" s="51">
        <v>2</v>
      </c>
      <c r="Q7" s="52">
        <f>SUM(M7:P7)</f>
        <v>8</v>
      </c>
      <c r="R7" s="49">
        <v>6</v>
      </c>
      <c r="S7" s="51">
        <v>4</v>
      </c>
      <c r="T7" s="51">
        <v>3</v>
      </c>
      <c r="U7" s="51">
        <v>2</v>
      </c>
      <c r="V7" s="52">
        <f t="shared" si="3"/>
        <v>15</v>
      </c>
      <c r="W7" s="23">
        <f t="shared" si="4"/>
        <v>46</v>
      </c>
    </row>
    <row r="8" spans="1:23" x14ac:dyDescent="0.3">
      <c r="A8" s="61">
        <v>6</v>
      </c>
      <c r="B8" s="63" t="s">
        <v>32</v>
      </c>
      <c r="C8" s="49">
        <v>1</v>
      </c>
      <c r="D8" s="51">
        <v>1</v>
      </c>
      <c r="E8" s="51">
        <v>4</v>
      </c>
      <c r="F8" s="51">
        <v>0</v>
      </c>
      <c r="G8" s="52">
        <f t="shared" si="0"/>
        <v>6</v>
      </c>
      <c r="H8" s="49">
        <v>0</v>
      </c>
      <c r="I8" s="51">
        <v>0</v>
      </c>
      <c r="J8" s="51">
        <v>1</v>
      </c>
      <c r="K8" s="51">
        <v>1</v>
      </c>
      <c r="L8" s="52">
        <f t="shared" si="1"/>
        <v>2</v>
      </c>
      <c r="M8" s="64">
        <v>2</v>
      </c>
      <c r="N8" s="51">
        <v>1</v>
      </c>
      <c r="O8" s="51">
        <v>2</v>
      </c>
      <c r="P8" s="51">
        <v>0</v>
      </c>
      <c r="Q8" s="52">
        <f t="shared" si="2"/>
        <v>5</v>
      </c>
      <c r="R8" s="49">
        <v>2</v>
      </c>
      <c r="S8" s="51">
        <v>1</v>
      </c>
      <c r="T8" s="51">
        <v>2</v>
      </c>
      <c r="U8" s="51">
        <v>0</v>
      </c>
      <c r="V8" s="52">
        <f t="shared" si="3"/>
        <v>5</v>
      </c>
      <c r="W8" s="23">
        <f t="shared" si="4"/>
        <v>18</v>
      </c>
    </row>
    <row r="9" spans="1:23" s="61" customFormat="1" x14ac:dyDescent="0.3">
      <c r="A9" s="61">
        <v>7</v>
      </c>
      <c r="B9" s="63" t="s">
        <v>30</v>
      </c>
      <c r="C9" s="49">
        <v>0</v>
      </c>
      <c r="D9" s="51">
        <v>2</v>
      </c>
      <c r="E9" s="51">
        <v>4</v>
      </c>
      <c r="F9" s="51">
        <v>0</v>
      </c>
      <c r="G9" s="52">
        <f t="shared" si="0"/>
        <v>6</v>
      </c>
      <c r="H9" s="49">
        <v>0</v>
      </c>
      <c r="I9" s="51">
        <v>2</v>
      </c>
      <c r="J9" s="51">
        <v>6</v>
      </c>
      <c r="K9" s="51">
        <v>0</v>
      </c>
      <c r="L9" s="52">
        <f t="shared" si="1"/>
        <v>8</v>
      </c>
      <c r="M9" s="64">
        <v>0</v>
      </c>
      <c r="N9" s="51">
        <v>3</v>
      </c>
      <c r="O9" s="51">
        <v>5</v>
      </c>
      <c r="P9" s="51">
        <v>0</v>
      </c>
      <c r="Q9" s="52">
        <f t="shared" si="2"/>
        <v>8</v>
      </c>
      <c r="R9" s="49">
        <v>1</v>
      </c>
      <c r="S9" s="51">
        <v>1</v>
      </c>
      <c r="T9" s="51">
        <v>4</v>
      </c>
      <c r="U9" s="51">
        <v>0</v>
      </c>
      <c r="V9" s="52">
        <f>SUM(R9:U9)</f>
        <v>6</v>
      </c>
      <c r="W9" s="23">
        <f>G9+L9+Q9+V9</f>
        <v>28</v>
      </c>
    </row>
    <row r="10" spans="1:23" x14ac:dyDescent="0.3">
      <c r="A10" s="61">
        <v>8</v>
      </c>
      <c r="B10" s="63" t="s">
        <v>29</v>
      </c>
      <c r="C10" s="49">
        <v>0</v>
      </c>
      <c r="D10" s="51">
        <v>2</v>
      </c>
      <c r="E10" s="51">
        <v>0</v>
      </c>
      <c r="F10" s="51">
        <v>0</v>
      </c>
      <c r="G10" s="52">
        <f t="shared" si="0"/>
        <v>2</v>
      </c>
      <c r="H10" s="49">
        <v>2</v>
      </c>
      <c r="I10" s="51">
        <v>2</v>
      </c>
      <c r="J10" s="51">
        <v>1</v>
      </c>
      <c r="K10" s="51">
        <v>2</v>
      </c>
      <c r="L10" s="52">
        <f t="shared" si="1"/>
        <v>7</v>
      </c>
      <c r="M10" s="64">
        <v>0</v>
      </c>
      <c r="N10" s="51">
        <v>0</v>
      </c>
      <c r="O10" s="51">
        <v>0</v>
      </c>
      <c r="P10" s="51">
        <v>0</v>
      </c>
      <c r="Q10" s="52">
        <f t="shared" si="2"/>
        <v>0</v>
      </c>
      <c r="R10" s="49">
        <v>0</v>
      </c>
      <c r="S10" s="51">
        <v>0</v>
      </c>
      <c r="T10" s="51">
        <v>0</v>
      </c>
      <c r="U10" s="51">
        <v>0</v>
      </c>
      <c r="V10" s="52">
        <f t="shared" si="3"/>
        <v>0</v>
      </c>
      <c r="W10" s="23">
        <f t="shared" si="4"/>
        <v>9</v>
      </c>
    </row>
    <row r="11" spans="1:23" x14ac:dyDescent="0.3">
      <c r="C11">
        <f>SUM(C3:C10)</f>
        <v>16</v>
      </c>
      <c r="D11">
        <f>SUM(D3:D10)</f>
        <v>26</v>
      </c>
      <c r="E11">
        <f>SUM(E3:E10)</f>
        <v>20</v>
      </c>
      <c r="F11">
        <f>SUM(F3:F10)</f>
        <v>8</v>
      </c>
      <c r="G11">
        <f>SUM(C3:F10)</f>
        <v>70</v>
      </c>
      <c r="H11">
        <f>SUM(H3:H10)</f>
        <v>15</v>
      </c>
      <c r="I11">
        <f>SUM(I3:I10)</f>
        <v>17</v>
      </c>
      <c r="J11">
        <f>SUM(J3:J10)</f>
        <v>14</v>
      </c>
      <c r="K11">
        <f>SUM(K3:K10)</f>
        <v>13</v>
      </c>
      <c r="L11">
        <f>SUM(H3:K10)</f>
        <v>59</v>
      </c>
      <c r="M11">
        <f>SUM(M3:M10)</f>
        <v>21</v>
      </c>
      <c r="N11">
        <f>SUM(N3:N10)</f>
        <v>23</v>
      </c>
      <c r="O11">
        <f>SUM(O3:O10)</f>
        <v>15</v>
      </c>
      <c r="P11">
        <f>SUM(P3:P10)</f>
        <v>8</v>
      </c>
      <c r="Q11">
        <f>SUM(M3:P10)</f>
        <v>67</v>
      </c>
      <c r="R11">
        <f>SUM(R3:R10)</f>
        <v>24</v>
      </c>
      <c r="S11">
        <f>SUM(S3:S10)</f>
        <v>21</v>
      </c>
      <c r="T11">
        <f>SUM(T3:T10)</f>
        <v>17</v>
      </c>
      <c r="U11">
        <f>SUM(U3:U10)</f>
        <v>8</v>
      </c>
      <c r="V11">
        <f>SUM(R3:U10)</f>
        <v>70</v>
      </c>
      <c r="W11">
        <f>SUM(W3:W10)</f>
        <v>266</v>
      </c>
    </row>
    <row r="12" spans="1:23" x14ac:dyDescent="0.3">
      <c r="G12" s="6"/>
      <c r="H12" s="6"/>
      <c r="I12" s="6"/>
    </row>
    <row r="13" spans="1:23" x14ac:dyDescent="0.3">
      <c r="G13" s="6"/>
      <c r="H13" s="6"/>
      <c r="I13" s="9"/>
      <c r="J13" s="6"/>
    </row>
    <row r="14" spans="1:23" x14ac:dyDescent="0.3">
      <c r="G14" s="6"/>
      <c r="H14" s="1"/>
      <c r="I14" s="9"/>
      <c r="J14" s="6"/>
    </row>
    <row r="15" spans="1:23" x14ac:dyDescent="0.3">
      <c r="G15" s="6"/>
      <c r="H15" s="6"/>
      <c r="I15" s="9"/>
      <c r="J15" s="6"/>
    </row>
    <row r="16" spans="1:23" x14ac:dyDescent="0.3">
      <c r="G16" s="6"/>
      <c r="H16" s="1"/>
      <c r="I16" s="9"/>
      <c r="J16" s="6"/>
    </row>
    <row r="17" spans="7:10" x14ac:dyDescent="0.3">
      <c r="G17" s="6"/>
      <c r="H17" s="6"/>
      <c r="I17" s="9"/>
      <c r="J17" s="6"/>
    </row>
    <row r="18" spans="7:10" x14ac:dyDescent="0.3">
      <c r="G18" s="6"/>
      <c r="H18" s="6"/>
      <c r="I18" s="9"/>
      <c r="J18" s="6"/>
    </row>
    <row r="19" spans="7:10" x14ac:dyDescent="0.3">
      <c r="G19" s="6"/>
      <c r="H19" s="6"/>
      <c r="I19" s="9"/>
      <c r="J19" s="6"/>
    </row>
    <row r="20" spans="7:10" x14ac:dyDescent="0.3">
      <c r="G20" s="6"/>
      <c r="H20" s="1"/>
      <c r="I20" s="9"/>
      <c r="J20" s="6"/>
    </row>
    <row r="21" spans="7:10" x14ac:dyDescent="0.3">
      <c r="G21" s="6"/>
      <c r="H21" s="6"/>
      <c r="I21" s="9"/>
      <c r="J21" s="6"/>
    </row>
    <row r="22" spans="7:10" x14ac:dyDescent="0.3">
      <c r="G22" s="6"/>
      <c r="H22" s="6"/>
      <c r="I22" s="9"/>
      <c r="J22" s="6"/>
    </row>
    <row r="23" spans="7:10" x14ac:dyDescent="0.3">
      <c r="G23" s="6"/>
      <c r="H23" s="6"/>
      <c r="I23" s="9"/>
      <c r="J23" s="6"/>
    </row>
    <row r="24" spans="7:10" x14ac:dyDescent="0.3">
      <c r="G24" s="6"/>
      <c r="H24" s="6"/>
      <c r="I24" s="9"/>
      <c r="J24" s="6"/>
    </row>
    <row r="25" spans="7:10" x14ac:dyDescent="0.3">
      <c r="G25" s="6"/>
      <c r="H25" s="6"/>
      <c r="I25" s="9"/>
      <c r="J25" s="6"/>
    </row>
    <row r="26" spans="7:10" x14ac:dyDescent="0.3">
      <c r="G26" s="6"/>
      <c r="H26" s="6"/>
      <c r="I26" s="9"/>
      <c r="J26" s="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tabSelected="1" workbookViewId="0">
      <selection activeCell="G13" sqref="G13"/>
    </sheetView>
  </sheetViews>
  <sheetFormatPr defaultRowHeight="14.4" x14ac:dyDescent="0.3"/>
  <cols>
    <col min="1" max="1" width="3" style="16" bestFit="1" customWidth="1"/>
    <col min="2" max="2" width="21" bestFit="1" customWidth="1"/>
    <col min="5" max="6" width="10.109375" bestFit="1" customWidth="1"/>
    <col min="8" max="8" width="12.109375" customWidth="1"/>
  </cols>
  <sheetData>
    <row r="1" spans="1:8" ht="15" thickBot="1" x14ac:dyDescent="0.35">
      <c r="A1" s="104" t="s">
        <v>14</v>
      </c>
      <c r="B1" s="104"/>
      <c r="C1" s="66">
        <v>43218</v>
      </c>
      <c r="D1" s="66">
        <v>43253</v>
      </c>
      <c r="E1" s="66">
        <v>43407</v>
      </c>
      <c r="F1" s="66">
        <v>43449</v>
      </c>
    </row>
    <row r="2" spans="1:8" ht="15" thickBot="1" x14ac:dyDescent="0.35">
      <c r="C2" t="s">
        <v>0</v>
      </c>
      <c r="D2" t="s">
        <v>9</v>
      </c>
      <c r="E2" t="s">
        <v>10</v>
      </c>
      <c r="F2" t="s">
        <v>11</v>
      </c>
      <c r="G2" s="14" t="s">
        <v>13</v>
      </c>
      <c r="H2" s="19" t="s">
        <v>2</v>
      </c>
    </row>
    <row r="3" spans="1:8" x14ac:dyDescent="0.3">
      <c r="A3" s="16">
        <v>1</v>
      </c>
      <c r="B3" s="63" t="s">
        <v>25</v>
      </c>
      <c r="C3" s="65">
        <v>82</v>
      </c>
      <c r="D3" s="51">
        <v>90</v>
      </c>
      <c r="E3" s="46">
        <v>92</v>
      </c>
      <c r="F3" s="45">
        <v>88</v>
      </c>
      <c r="G3" s="47">
        <f>C3+D3+E3+F3</f>
        <v>352</v>
      </c>
      <c r="H3" s="12">
        <v>250</v>
      </c>
    </row>
    <row r="4" spans="1:8" x14ac:dyDescent="0.3">
      <c r="A4" s="16">
        <v>2</v>
      </c>
      <c r="B4" s="63" t="s">
        <v>28</v>
      </c>
      <c r="C4" s="65">
        <v>69</v>
      </c>
      <c r="D4" s="51">
        <v>61</v>
      </c>
      <c r="E4" s="46">
        <v>56</v>
      </c>
      <c r="F4" s="45">
        <v>86</v>
      </c>
      <c r="G4" s="48">
        <f>C4+D4+E4+F4</f>
        <v>272</v>
      </c>
      <c r="H4" s="12">
        <v>220</v>
      </c>
    </row>
    <row r="5" spans="1:8" x14ac:dyDescent="0.3">
      <c r="A5" s="16">
        <v>3</v>
      </c>
      <c r="B5" s="63" t="s">
        <v>26</v>
      </c>
      <c r="C5" s="65">
        <v>79</v>
      </c>
      <c r="D5" s="51">
        <v>56</v>
      </c>
      <c r="E5" s="46">
        <v>73</v>
      </c>
      <c r="F5" s="45">
        <v>61</v>
      </c>
      <c r="G5" s="48">
        <f>C5+D5+E5+F5</f>
        <v>269</v>
      </c>
      <c r="H5" s="12">
        <v>190</v>
      </c>
    </row>
    <row r="6" spans="1:8" x14ac:dyDescent="0.3">
      <c r="A6" s="16">
        <v>4</v>
      </c>
      <c r="B6" s="63" t="s">
        <v>24</v>
      </c>
      <c r="C6" s="65">
        <v>83</v>
      </c>
      <c r="D6" s="51">
        <v>45</v>
      </c>
      <c r="E6" s="46">
        <v>72</v>
      </c>
      <c r="F6" s="45">
        <v>67</v>
      </c>
      <c r="G6" s="48">
        <f>C6+D6+E6+F6</f>
        <v>267</v>
      </c>
      <c r="H6" s="12">
        <v>160</v>
      </c>
    </row>
    <row r="7" spans="1:8" x14ac:dyDescent="0.3">
      <c r="A7" s="16">
        <v>5</v>
      </c>
      <c r="B7" s="63" t="s">
        <v>30</v>
      </c>
      <c r="C7" s="79">
        <v>26</v>
      </c>
      <c r="D7" s="79">
        <v>45</v>
      </c>
      <c r="E7" s="76">
        <v>41</v>
      </c>
      <c r="F7" s="77">
        <v>40</v>
      </c>
      <c r="G7" s="11">
        <f>C7+D7+E7+F7</f>
        <v>152</v>
      </c>
      <c r="H7" s="12">
        <v>130</v>
      </c>
    </row>
    <row r="8" spans="1:8" x14ac:dyDescent="0.3">
      <c r="A8" s="16">
        <v>6</v>
      </c>
      <c r="B8" s="63" t="s">
        <v>32</v>
      </c>
      <c r="C8" s="65">
        <v>30</v>
      </c>
      <c r="D8" s="51">
        <v>10</v>
      </c>
      <c r="E8" s="46">
        <v>21</v>
      </c>
      <c r="F8" s="45">
        <v>23</v>
      </c>
      <c r="G8" s="48">
        <f>C8+D8+E8+F8</f>
        <v>84</v>
      </c>
      <c r="H8" s="12">
        <v>100</v>
      </c>
    </row>
    <row r="9" spans="1:8" x14ac:dyDescent="0.3">
      <c r="A9" s="16">
        <v>7</v>
      </c>
      <c r="B9" s="63" t="s">
        <v>29</v>
      </c>
      <c r="C9" s="71">
        <v>8</v>
      </c>
      <c r="D9" s="72">
        <v>45</v>
      </c>
      <c r="E9" s="73">
        <v>0</v>
      </c>
      <c r="F9" s="74">
        <v>0</v>
      </c>
      <c r="G9" s="75">
        <f>C9+D9+E9+F9</f>
        <v>53</v>
      </c>
      <c r="H9" s="12">
        <v>70</v>
      </c>
    </row>
    <row r="10" spans="1:8" ht="15" thickBot="1" x14ac:dyDescent="0.35">
      <c r="A10" s="61">
        <v>8</v>
      </c>
      <c r="B10" s="63" t="s">
        <v>27</v>
      </c>
      <c r="C10" s="65">
        <v>25</v>
      </c>
      <c r="D10" s="51">
        <v>0</v>
      </c>
      <c r="E10" s="46">
        <v>12</v>
      </c>
      <c r="F10" s="45">
        <v>12</v>
      </c>
      <c r="G10" s="80">
        <f>C10+D10+E10+F10</f>
        <v>49</v>
      </c>
      <c r="H10" s="82">
        <v>40</v>
      </c>
    </row>
    <row r="11" spans="1:8" ht="15" thickBot="1" x14ac:dyDescent="0.35">
      <c r="H11" s="78">
        <f>SUM(H3:H10)</f>
        <v>1160</v>
      </c>
    </row>
    <row r="13" spans="1:8" x14ac:dyDescent="0.3">
      <c r="B13" s="62"/>
      <c r="C13" s="62"/>
      <c r="D13" s="18"/>
      <c r="E13" s="62"/>
      <c r="F13" s="62"/>
      <c r="G13" s="62"/>
    </row>
    <row r="14" spans="1:8" x14ac:dyDescent="0.3">
      <c r="B14" s="81"/>
      <c r="C14" s="62"/>
      <c r="D14" s="18"/>
      <c r="E14" s="62"/>
      <c r="F14" s="62"/>
      <c r="G14" s="62"/>
    </row>
    <row r="15" spans="1:8" x14ac:dyDescent="0.3">
      <c r="B15" s="19"/>
      <c r="C15" s="97"/>
      <c r="D15" s="98"/>
      <c r="E15" s="99"/>
      <c r="F15" s="99"/>
      <c r="G15" s="13"/>
    </row>
    <row r="16" spans="1:8" x14ac:dyDescent="0.3">
      <c r="B16" s="19"/>
      <c r="C16" s="100"/>
      <c r="D16" s="98"/>
      <c r="E16" s="99"/>
      <c r="F16" s="99"/>
      <c r="G16" s="13"/>
    </row>
    <row r="17" spans="2:7" x14ac:dyDescent="0.3">
      <c r="B17" s="19"/>
      <c r="C17" s="97"/>
      <c r="D17" s="98"/>
      <c r="E17" s="99"/>
      <c r="F17" s="99"/>
      <c r="G17" s="13"/>
    </row>
    <row r="18" spans="2:7" x14ac:dyDescent="0.3">
      <c r="B18" s="19"/>
      <c r="C18" s="97"/>
      <c r="D18" s="98"/>
      <c r="E18" s="99"/>
      <c r="F18" s="99"/>
      <c r="G18" s="13"/>
    </row>
    <row r="19" spans="2:7" x14ac:dyDescent="0.3">
      <c r="B19" s="19"/>
      <c r="C19" s="101"/>
      <c r="D19" s="102"/>
      <c r="E19" s="62"/>
      <c r="F19" s="62"/>
      <c r="G19" s="13"/>
    </row>
    <row r="20" spans="2:7" x14ac:dyDescent="0.3">
      <c r="B20" s="19"/>
      <c r="C20" s="100"/>
      <c r="D20" s="98"/>
      <c r="E20" s="99"/>
      <c r="F20" s="99"/>
      <c r="G20" s="13"/>
    </row>
    <row r="21" spans="2:7" x14ac:dyDescent="0.3">
      <c r="B21" s="19"/>
      <c r="C21" s="97"/>
      <c r="D21" s="98"/>
      <c r="E21" s="103"/>
      <c r="F21" s="99"/>
      <c r="G21" s="13"/>
    </row>
    <row r="22" spans="2:7" x14ac:dyDescent="0.3">
      <c r="B22" s="19"/>
      <c r="C22" s="100"/>
      <c r="D22" s="98"/>
      <c r="E22" s="99"/>
      <c r="F22" s="99"/>
      <c r="G22" s="13"/>
    </row>
    <row r="23" spans="2:7" x14ac:dyDescent="0.3">
      <c r="B23" s="17"/>
      <c r="C23" s="17"/>
      <c r="D23" s="18"/>
      <c r="F23" s="13"/>
      <c r="G23" s="17"/>
    </row>
    <row r="24" spans="2:7" x14ac:dyDescent="0.3">
      <c r="B24" s="17"/>
      <c r="C24" s="17"/>
      <c r="D24" s="18"/>
      <c r="E24" s="13"/>
      <c r="F24" s="18"/>
      <c r="G24" s="17"/>
    </row>
    <row r="25" spans="2:7" x14ac:dyDescent="0.3">
      <c r="B25" s="17"/>
      <c r="C25" s="17"/>
      <c r="D25" s="18"/>
      <c r="E25" s="13"/>
      <c r="F25" s="18"/>
      <c r="G25" s="17"/>
    </row>
    <row r="26" spans="2:7" x14ac:dyDescent="0.3">
      <c r="B26" s="17"/>
      <c r="C26" s="17"/>
      <c r="D26" s="18"/>
      <c r="E26" s="13"/>
      <c r="F26" s="18"/>
      <c r="G26" s="17"/>
    </row>
    <row r="27" spans="2:7" x14ac:dyDescent="0.3">
      <c r="B27" s="17"/>
      <c r="C27" s="17"/>
      <c r="D27" s="18"/>
      <c r="E27" s="13"/>
      <c r="F27" s="18"/>
      <c r="G27" s="17"/>
    </row>
    <row r="28" spans="2:7" x14ac:dyDescent="0.3">
      <c r="B28" s="17"/>
      <c r="C28" s="17"/>
      <c r="D28" s="18"/>
      <c r="E28" s="13"/>
      <c r="F28" s="18"/>
      <c r="G28" s="17"/>
    </row>
    <row r="29" spans="2:7" x14ac:dyDescent="0.3">
      <c r="B29" s="17"/>
      <c r="C29" s="17"/>
      <c r="D29" s="17"/>
      <c r="E29" s="17"/>
      <c r="F29" s="17"/>
      <c r="G29" s="17"/>
    </row>
    <row r="30" spans="2:7" x14ac:dyDescent="0.3">
      <c r="B30" s="17"/>
      <c r="C30" s="17"/>
      <c r="D30" s="17"/>
      <c r="E30" s="17"/>
      <c r="F30" s="17"/>
      <c r="G30" s="17"/>
    </row>
    <row r="31" spans="2:7" x14ac:dyDescent="0.3">
      <c r="B31" s="17"/>
      <c r="C31" s="17"/>
      <c r="D31" s="17"/>
      <c r="E31" s="17"/>
      <c r="F31" s="17"/>
      <c r="G31" s="17"/>
    </row>
  </sheetData>
  <autoFilter ref="B2:G9" xr:uid="{00000000-0009-0000-0000-000002000000}">
    <sortState ref="B3:G11">
      <sortCondition descending="1" ref="G2:G9"/>
    </sortState>
  </autoFilter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odmeny</vt:lpstr>
      <vt:lpstr>pretekari</vt:lpstr>
      <vt:lpstr>poradie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zvaz</dc:creator>
  <cp:lastModifiedBy>strze</cp:lastModifiedBy>
  <cp:lastPrinted>2018-12-19T10:56:54Z</cp:lastPrinted>
  <dcterms:created xsi:type="dcterms:W3CDTF">2016-03-02T13:08:05Z</dcterms:created>
  <dcterms:modified xsi:type="dcterms:W3CDTF">2018-12-19T10:57:18Z</dcterms:modified>
</cp:coreProperties>
</file>